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120" windowWidth="20736" windowHeight="8016" tabRatio="749"/>
  </bookViews>
  <sheets>
    <sheet name="I. Uchazeč" sheetId="16" r:id="rId1"/>
    <sheet name="II.Mapa" sheetId="23" r:id="rId2"/>
    <sheet name="III.Kalkulace nabídky" sheetId="19" r:id="rId3"/>
    <sheet name="IV.Nabídka" sheetId="17" r:id="rId4"/>
  </sheets>
  <definedNames>
    <definedName name="_xlnm.Print_Area" localSheetId="0">'I. Uchazeč'!$A$1:$N$27</definedName>
    <definedName name="_xlnm.Print_Area" localSheetId="2">'III.Kalkulace nabídky'!$B$1:$S$22</definedName>
    <definedName name="_xlnm.Print_Area" localSheetId="3">IV.Nabídka!$B$2:$L$49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7" l="1"/>
  <c r="M14" i="19" l="1"/>
  <c r="J29" i="17" s="1"/>
  <c r="I6" i="17" l="1"/>
  <c r="C10" i="17"/>
  <c r="J10" i="17"/>
  <c r="C11" i="17"/>
  <c r="J11" i="17"/>
  <c r="C12" i="17"/>
  <c r="J12" i="17"/>
  <c r="D13" i="17"/>
  <c r="F13" i="17"/>
  <c r="J13" i="17"/>
  <c r="F15" i="17"/>
  <c r="I15" i="17"/>
  <c r="H2" i="19" l="1"/>
  <c r="E2" i="19"/>
  <c r="C1" i="19" l="1"/>
  <c r="F14" i="19" l="1"/>
  <c r="E14" i="19"/>
  <c r="N7" i="19" l="1"/>
  <c r="E19" i="19"/>
  <c r="F8" i="16"/>
  <c r="I18" i="17"/>
  <c r="I19" i="17" s="1"/>
  <c r="G14" i="19"/>
  <c r="J23" i="17" s="1"/>
  <c r="J30" i="17" s="1"/>
  <c r="N14" i="19" l="1"/>
  <c r="I20" i="17"/>
  <c r="I21" i="17"/>
  <c r="I22" i="17" s="1"/>
  <c r="H14" i="19"/>
  <c r="J24" i="17" l="1"/>
  <c r="I14" i="19"/>
  <c r="J25" i="17" s="1"/>
  <c r="J14" i="19"/>
  <c r="J26" i="17" s="1"/>
  <c r="K14" i="19" l="1"/>
  <c r="J27" i="17" s="1"/>
  <c r="L14" i="19"/>
  <c r="J28" i="17" l="1"/>
  <c r="I33" i="17" s="1"/>
  <c r="I34" i="17" l="1"/>
  <c r="I35" i="17" s="1"/>
  <c r="I31" i="17"/>
</calcChain>
</file>

<file path=xl/comments1.xml><?xml version="1.0" encoding="utf-8"?>
<comments xmlns="http://schemas.openxmlformats.org/spreadsheetml/2006/main">
  <authors>
    <author>LBB</author>
  </authors>
  <commentList>
    <comment ref="G6" authorId="0">
      <text>
        <r>
          <rPr>
            <b/>
            <sz val="9"/>
            <color indexed="81"/>
            <rFont val="Tahoma"/>
            <family val="2"/>
            <charset val="238"/>
          </rPr>
          <t xml:space="preserve">Náklady na pohonné hmoty na 1 km včetně pohonných hmot na vytpění vozidel v zimním období, oleje a ostatní příměsi
</t>
        </r>
      </text>
    </comment>
    <comment ref="H6" authorId="0">
      <text>
        <r>
          <rPr>
            <b/>
            <sz val="9"/>
            <color indexed="81"/>
            <rFont val="Tahoma"/>
            <family val="2"/>
            <charset val="238"/>
          </rPr>
          <t xml:space="preserve">Ostatní náklady závislé na dopravním výkonu
spojené s provozem vozidel
</t>
        </r>
      </text>
    </comment>
    <comment ref="I6" authorId="0">
      <text>
        <r>
          <rPr>
            <b/>
            <sz val="9"/>
            <color indexed="81"/>
            <rFont val="Tahoma"/>
            <family val="2"/>
            <charset val="238"/>
          </rPr>
          <t xml:space="preserve">Mzdové náklady závislé na dopravním výkonu včetně odvodů
</t>
        </r>
      </text>
    </comment>
    <comment ref="J6" authorId="0">
      <text>
        <r>
          <rPr>
            <b/>
            <sz val="9"/>
            <color indexed="81"/>
            <rFont val="Tahoma"/>
            <family val="2"/>
            <charset val="238"/>
          </rPr>
          <t xml:space="preserve">Fixní mzdové náklady včetně odvodů
</t>
        </r>
      </text>
    </comment>
    <comment ref="K6" authorId="0">
      <text>
        <r>
          <rPr>
            <b/>
            <sz val="9"/>
            <color indexed="81"/>
            <rFont val="Tahoma"/>
            <family val="2"/>
            <charset val="238"/>
          </rPr>
          <t xml:space="preserve">Fixní náklady související s provozem vozidel
</t>
        </r>
      </text>
    </comment>
    <comment ref="L6" authorId="0">
      <text>
        <r>
          <rPr>
            <b/>
            <sz val="9"/>
            <color indexed="81"/>
            <rFont val="Tahoma"/>
            <family val="2"/>
            <charset val="238"/>
          </rPr>
          <t xml:space="preserve">Režijní náklady nezávislé na dopravním výkonu a kalkulovaný zisk
</t>
        </r>
      </text>
    </comment>
    <comment ref="M6" authorId="0">
      <text>
        <r>
          <rPr>
            <b/>
            <sz val="9"/>
            <color indexed="81"/>
            <rFont val="Tahoma"/>
            <family val="2"/>
            <charset val="238"/>
          </rPr>
          <t>Infrastruktura (autobusová stání)</t>
        </r>
      </text>
    </comment>
    <comment ref="N6" authorId="0">
      <text>
        <r>
          <rPr>
            <b/>
            <sz val="9"/>
            <color indexed="81"/>
            <rFont val="Tahoma"/>
            <family val="2"/>
            <charset val="238"/>
          </rPr>
          <t>Provoz IDS</t>
        </r>
      </text>
    </comment>
    <comment ref="C17" authorId="0">
      <text>
        <r>
          <rPr>
            <b/>
            <sz val="9"/>
            <color indexed="81"/>
            <rFont val="Tahoma"/>
            <family val="2"/>
            <charset val="238"/>
          </rPr>
          <t>Počet hodin jízdy podle platných jízdních řádů včetně bezpečnostních přestávek</t>
        </r>
      </text>
    </comment>
    <comment ref="C18" authorId="0">
      <text>
        <r>
          <rPr>
            <b/>
            <sz val="9"/>
            <color indexed="81"/>
            <rFont val="Tahoma"/>
            <family val="2"/>
            <charset val="238"/>
          </rPr>
          <t>Náklady na čekání se v aktualizačním vzorci přepočítávají polovinou mzdy za přímý výkon činnosti řidičů</t>
        </r>
      </text>
    </comment>
  </commentList>
</comments>
</file>

<file path=xl/sharedStrings.xml><?xml version="1.0" encoding="utf-8"?>
<sst xmlns="http://schemas.openxmlformats.org/spreadsheetml/2006/main" count="140" uniqueCount="104">
  <si>
    <t>CELKEM</t>
  </si>
  <si>
    <t>Dopravce:</t>
  </si>
  <si>
    <t>P</t>
  </si>
  <si>
    <t>O</t>
  </si>
  <si>
    <t>B</t>
  </si>
  <si>
    <t>R</t>
  </si>
  <si>
    <t>Předpokládaný dopravní výkon</t>
  </si>
  <si>
    <t>km</t>
  </si>
  <si>
    <t>Typ (kategorie)</t>
  </si>
  <si>
    <t>M1</t>
  </si>
  <si>
    <t>M2</t>
  </si>
  <si>
    <t>S</t>
  </si>
  <si>
    <t>V1</t>
  </si>
  <si>
    <t>V2</t>
  </si>
  <si>
    <t>V3</t>
  </si>
  <si>
    <t>Kč/km</t>
  </si>
  <si>
    <t>M</t>
  </si>
  <si>
    <t>Nabídka</t>
  </si>
  <si>
    <t>Specifikace nabídky</t>
  </si>
  <si>
    <t>Dopravce</t>
  </si>
  <si>
    <t>Odpovědný zástupce</t>
  </si>
  <si>
    <t>Jméno, příjmení, titul</t>
  </si>
  <si>
    <t>funkce</t>
  </si>
  <si>
    <t>tel.:</t>
  </si>
  <si>
    <t>IČ:</t>
  </si>
  <si>
    <t>e-mail:</t>
  </si>
  <si>
    <t>kód</t>
  </si>
  <si>
    <t>Kč/rok</t>
  </si>
  <si>
    <t>NABÍDKOVÁ CENA DOPRAVNÍHO VÝKONU</t>
  </si>
  <si>
    <t>Odpovědný zástupce:</t>
  </si>
  <si>
    <t>PSČ:</t>
  </si>
  <si>
    <t>Doba plnění zakázky</t>
  </si>
  <si>
    <t>od</t>
  </si>
  <si>
    <t>do</t>
  </si>
  <si>
    <t>včetně</t>
  </si>
  <si>
    <t>NABÍDKOVÁ CENA</t>
  </si>
  <si>
    <t>Minimální garantovaný roční dopravní výkon</t>
  </si>
  <si>
    <t>Maximální možný požadovaný roční dopravní výkon</t>
  </si>
  <si>
    <t>Předpokládaný dopravní výkon za celé období plnění zakázky</t>
  </si>
  <si>
    <t>Maximální možný dopravní výkon za celé období plnění zakázky</t>
  </si>
  <si>
    <t>Průměrné náklady na pohonné hmoty</t>
  </si>
  <si>
    <t>Ostatní variabilní náklady</t>
  </si>
  <si>
    <t>Celkové fixní náklady na provoz vozidel</t>
  </si>
  <si>
    <t>Správní režie + kalkulovaný zisk</t>
  </si>
  <si>
    <t>Cena dopravního výkonu celkem za 1 rok provozu</t>
  </si>
  <si>
    <t>tisíc Kč</t>
  </si>
  <si>
    <t>Cena dopravního výkonu za celou dobu plnění zakázky (bez DPH)</t>
  </si>
  <si>
    <r>
      <rPr>
        <sz val="11"/>
        <color theme="1"/>
        <rFont val="Calibri"/>
        <family val="2"/>
        <charset val="238"/>
        <scheme val="minor"/>
      </rPr>
      <t>Maximální cena dopravního výkonu za celou dobu plnění zakázky (bez DPH) v případě navýšení dopravního výkonu o 20%.</t>
    </r>
    <r>
      <rPr>
        <b/>
        <sz val="11"/>
        <color indexed="8"/>
        <rFont val="Calibri"/>
        <family val="2"/>
        <charset val="238"/>
      </rPr>
      <t xml:space="preserve"> NABÍDKOVÁ CENA</t>
    </r>
  </si>
  <si>
    <t>V:</t>
  </si>
  <si>
    <t>dne</t>
  </si>
  <si>
    <t>Podpis statutárního zástupce:</t>
  </si>
  <si>
    <t>dopravní výkon</t>
  </si>
  <si>
    <t>km/období</t>
  </si>
  <si>
    <t>náklady</t>
  </si>
  <si>
    <t>Cena za 1 litr nafty bez DPH</t>
  </si>
  <si>
    <t>Oblast:</t>
  </si>
  <si>
    <t>variabilní</t>
  </si>
  <si>
    <t>fixní</t>
  </si>
  <si>
    <t xml:space="preserve">Autobus malý  </t>
  </si>
  <si>
    <t>Autobus malý (+)</t>
  </si>
  <si>
    <t xml:space="preserve">Autobus střední   </t>
  </si>
  <si>
    <t>Autobus velký</t>
  </si>
  <si>
    <t>Autobus velký (+)</t>
  </si>
  <si>
    <t>Autobus velký (++)</t>
  </si>
  <si>
    <t>Zadavatel veřejné zakázky</t>
  </si>
  <si>
    <t>Zlínský kraj</t>
  </si>
  <si>
    <t xml:space="preserve">Oblast: </t>
  </si>
  <si>
    <t>Pozn.: Všechny uvedené ceny jsou bez DPH, neobsahují smluvní změny způsobené vnějšími vlivy.</t>
  </si>
  <si>
    <t>Tisková sestava</t>
  </si>
  <si>
    <t>Bazický index inflace</t>
  </si>
  <si>
    <t>Celkové přímé mzdové náklady včetnězákonných  odvodů</t>
  </si>
  <si>
    <t>Přímý výkon činnosti řidičů</t>
  </si>
  <si>
    <t>Čekací doba</t>
  </si>
  <si>
    <t>hodin</t>
  </si>
  <si>
    <t>Kč/l</t>
  </si>
  <si>
    <t>denní průměr</t>
  </si>
  <si>
    <t>Pracovní výkony dle jízdních řádů</t>
  </si>
  <si>
    <t>Další zadané hodnoty pro kalkulaci nabídkové CDV</t>
  </si>
  <si>
    <t>Veřejné služby v přepravě cestujících ve veřejné linkové osobní dopravě k zabezpečení dopravní obslužnosti Zlínského kraje.</t>
  </si>
  <si>
    <t>v období od:</t>
  </si>
  <si>
    <t>Kč/měs</t>
  </si>
  <si>
    <t>Dopravní výkon dle JŘ</t>
  </si>
  <si>
    <t>Struktura nákladů na zajištění plnění jednoho roku zakázky (365 dnů)</t>
  </si>
  <si>
    <t>Oblast je definována oběhy vozidel, které mají počátek v dále uvedených nástupních místech.</t>
  </si>
  <si>
    <r>
      <t>M</t>
    </r>
    <r>
      <rPr>
        <vertAlign val="subscript"/>
        <sz val="11"/>
        <color theme="1"/>
        <rFont val="Calibri"/>
        <family val="2"/>
        <charset val="238"/>
        <scheme val="minor"/>
      </rPr>
      <t>V</t>
    </r>
  </si>
  <si>
    <r>
      <t>M</t>
    </r>
    <r>
      <rPr>
        <vertAlign val="subscript"/>
        <sz val="11"/>
        <color theme="1"/>
        <rFont val="Calibri"/>
        <family val="2"/>
        <charset val="238"/>
        <scheme val="minor"/>
      </rPr>
      <t>F</t>
    </r>
  </si>
  <si>
    <t>variabilní v Kč/km</t>
  </si>
  <si>
    <t>fixní v Kč/období</t>
  </si>
  <si>
    <t>Obligatorní náklady</t>
  </si>
  <si>
    <t xml:space="preserve">  </t>
  </si>
  <si>
    <t>Celková cena dopr. výkonu přepočtená na 1 km dle jízdních řádů</t>
  </si>
  <si>
    <t>Předpokládaný dopr.výkon za 1.rok plnění zakázky (prvních 365 dnů)</t>
  </si>
  <si>
    <t>TABULKA PRO VÝPOČET NABÍDKOVÉ CENY</t>
  </si>
  <si>
    <t>Počet vozidel dle oběhů</t>
  </si>
  <si>
    <t>obligat.[Kč/obd.]</t>
  </si>
  <si>
    <r>
      <t>I</t>
    </r>
    <r>
      <rPr>
        <vertAlign val="subscript"/>
        <sz val="11"/>
        <color theme="1"/>
        <rFont val="Calibri"/>
        <family val="2"/>
        <charset val="238"/>
        <scheme val="minor"/>
      </rPr>
      <t>A</t>
    </r>
  </si>
  <si>
    <t>Autobus MHD</t>
  </si>
  <si>
    <t>MHD</t>
  </si>
  <si>
    <t xml:space="preserve">Do oblasti spadají vozidla, jejichž oběhy začínají v obcích, které jsou vymezeny hranicemi okresu Zlín a obcemi Bratřejov, Lhotsko, Vizovice, Zádvěřice-Raková, Lípa, Želechovice nad Dřevnicí, Zlín, Březnice, Bohuslavice u Zlína, Doubravy, Hřivínův Újezd, Kaňovice, Dobrkovice.
Jedná se o tyto obce: Bělov, Bohuslavice u Zlína, Bratřejov, Březnice, Březová (ZL), Dešná, Dobrkovice, Doubravy, Držková, Fryšták, Halenkovice, Hostišová, Hrobice, Hřivínův Újezd, Hvozdná, Jasenná, Kaňovice, Karlovice, Kašava, Kelníky, Komárov, Lhota, Lhotsko, Lípa, Lukov, Lukoveček, Lutonina, Machová, Mysločovice, Napajedla, Neubuz, Oldřichovice, Ostrata, Otrokovice, Podkopná Lhota, Pohořelice, Racková, Sazovice, Slušovice, Spytihněv, Šarovy, Tečovice, Tlumačov, Trnava, Ublo, Velký Ořechov, Veselá, Vizovice, Vlčková, Všemina, Zádveřice-Raková, Zlín, Želechovice nad Dřevnicí, Žlutava. (54)
</t>
  </si>
  <si>
    <t>(1) Zlín</t>
  </si>
  <si>
    <t>Označení dle TPS</t>
  </si>
  <si>
    <t>Oborová mzda v dopravě</t>
  </si>
  <si>
    <t>Náklady na infrastrukturu</t>
  </si>
  <si>
    <r>
      <t>O</t>
    </r>
    <r>
      <rPr>
        <vertAlign val="subscript"/>
        <sz val="11"/>
        <color theme="1"/>
        <rFont val="Calibri"/>
        <family val="2"/>
        <charset val="238"/>
        <scheme val="minor"/>
      </rPr>
      <t>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</si>
</sst>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00"/>
    <numFmt numFmtId="166" formatCode="#,##0,&quot; km&quot;"/>
    <numFmt numFmtId="167" formatCode="[h]:mm"/>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9"/>
      <color indexed="81"/>
      <name val="Tahoma"/>
      <family val="2"/>
      <charset val="238"/>
    </font>
    <font>
      <sz val="8"/>
      <color theme="1"/>
      <name val="Arial"/>
      <family val="2"/>
      <charset val="238"/>
    </font>
    <font>
      <sz val="10"/>
      <name val="Arial CE"/>
      <family val="2"/>
      <charset val="238"/>
    </font>
    <font>
      <sz val="8"/>
      <name val="Arial"/>
      <family val="2"/>
      <charset val="238"/>
    </font>
    <font>
      <sz val="11"/>
      <color theme="1"/>
      <name val="Calibri"/>
      <family val="2"/>
      <charset val="238"/>
    </font>
    <font>
      <sz val="10"/>
      <name val="Arial CE"/>
      <charset val="238"/>
    </font>
    <font>
      <b/>
      <sz val="12"/>
      <color theme="1"/>
      <name val="Calibri"/>
      <family val="2"/>
      <charset val="238"/>
      <scheme val="minor"/>
    </font>
    <font>
      <sz val="11"/>
      <name val="Calibri"/>
      <family val="2"/>
      <charset val="238"/>
      <scheme val="minor"/>
    </font>
    <font>
      <sz val="11"/>
      <color indexed="60"/>
      <name val="Calibri"/>
      <family val="2"/>
      <charset val="238"/>
    </font>
    <font>
      <sz val="11"/>
      <name val="Calibri"/>
      <family val="2"/>
      <charset val="238"/>
    </font>
    <font>
      <b/>
      <sz val="11"/>
      <color indexed="8"/>
      <name val="Calibri"/>
      <family val="2"/>
      <charset val="238"/>
    </font>
    <font>
      <sz val="11"/>
      <color indexed="9"/>
      <name val="Calibri"/>
      <family val="2"/>
      <charset val="238"/>
    </font>
    <font>
      <u/>
      <sz val="11"/>
      <color theme="10"/>
      <name val="Calibri"/>
      <family val="2"/>
      <charset val="238"/>
      <scheme val="minor"/>
    </font>
    <font>
      <vertAlign val="subscript"/>
      <sz val="11"/>
      <color theme="1"/>
      <name val="Calibri"/>
      <family val="2"/>
      <charset val="238"/>
      <scheme val="minor"/>
    </font>
  </fonts>
  <fills count="9">
    <fill>
      <patternFill patternType="none"/>
    </fill>
    <fill>
      <patternFill patternType="gray125"/>
    </fill>
    <fill>
      <patternFill patternType="solid">
        <fgColor rgb="FF92D050"/>
        <bgColor indexed="64"/>
      </patternFill>
    </fill>
    <fill>
      <patternFill patternType="solid">
        <fgColor indexed="43"/>
        <bgColor indexed="26"/>
      </patternFill>
    </fill>
    <fill>
      <patternFill patternType="solid">
        <fgColor theme="2"/>
        <bgColor indexed="64"/>
      </patternFill>
    </fill>
    <fill>
      <patternFill patternType="solid">
        <fgColor theme="4" tint="0.79998168889431442"/>
        <bgColor indexed="26"/>
      </patternFill>
    </fill>
    <fill>
      <patternFill patternType="solid">
        <fgColor theme="4" tint="0.79998168889431442"/>
        <bgColor indexed="64"/>
      </patternFill>
    </fill>
    <fill>
      <patternFill patternType="solid">
        <fgColor indexed="53"/>
        <bgColor indexed="52"/>
      </patternFill>
    </fill>
    <fill>
      <patternFill patternType="solid">
        <fgColor theme="8"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s>
  <cellStyleXfs count="6">
    <xf numFmtId="0" fontId="0" fillId="0" borderId="0"/>
    <xf numFmtId="0" fontId="5" fillId="0" borderId="0"/>
    <xf numFmtId="9" fontId="8" fillId="0" borderId="0" applyFont="0" applyFill="0" applyBorder="0" applyAlignment="0" applyProtection="0"/>
    <xf numFmtId="0" fontId="11" fillId="3" borderId="0" applyNumberFormat="0" applyBorder="0" applyAlignment="0" applyProtection="0"/>
    <xf numFmtId="0" fontId="14" fillId="7" borderId="0" applyNumberFormat="0" applyBorder="0" applyAlignment="0" applyProtection="0"/>
    <xf numFmtId="0" fontId="15" fillId="0" borderId="0" applyNumberFormat="0" applyFill="0" applyBorder="0" applyAlignment="0" applyProtection="0"/>
  </cellStyleXfs>
  <cellXfs count="223">
    <xf numFmtId="0" fontId="0" fillId="0" borderId="0" xfId="0"/>
    <xf numFmtId="0" fontId="0" fillId="0" borderId="0" xfId="0" applyFill="1" applyProtection="1">
      <protection hidden="1"/>
    </xf>
    <xf numFmtId="0" fontId="0" fillId="0" borderId="0" xfId="0" applyFill="1" applyAlignment="1" applyProtection="1">
      <alignment horizontal="right"/>
      <protection hidden="1"/>
    </xf>
    <xf numFmtId="0" fontId="0" fillId="0" borderId="0" xfId="0" applyProtection="1">
      <protection hidden="1"/>
    </xf>
    <xf numFmtId="0" fontId="0" fillId="2" borderId="0" xfId="0" applyFill="1" applyProtection="1">
      <protection hidden="1"/>
    </xf>
    <xf numFmtId="0" fontId="10" fillId="6" borderId="1" xfId="0" applyFont="1" applyFill="1" applyBorder="1" applyAlignment="1" applyProtection="1">
      <alignment vertical="center"/>
      <protection hidden="1"/>
    </xf>
    <xf numFmtId="0" fontId="12" fillId="6" borderId="1" xfId="3" applyFont="1" applyFill="1" applyBorder="1" applyAlignment="1" applyProtection="1">
      <alignment horizontal="center" vertical="center" wrapText="1"/>
      <protection hidden="1"/>
    </xf>
    <xf numFmtId="3" fontId="2" fillId="6" borderId="1" xfId="0" applyNumberFormat="1" applyFont="1" applyFill="1" applyBorder="1" applyAlignment="1" applyProtection="1">
      <alignment horizontal="center" vertical="center"/>
      <protection hidden="1"/>
    </xf>
    <xf numFmtId="3" fontId="2" fillId="6" borderId="1" xfId="0" applyNumberFormat="1" applyFont="1" applyFill="1" applyBorder="1" applyAlignment="1" applyProtection="1">
      <alignment horizontal="right" vertical="center"/>
      <protection hidden="1"/>
    </xf>
    <xf numFmtId="4" fontId="2" fillId="6" borderId="1" xfId="0" applyNumberFormat="1" applyFont="1" applyFill="1" applyBorder="1" applyAlignment="1" applyProtection="1">
      <alignment horizontal="center" vertical="center"/>
      <protection hidden="1"/>
    </xf>
    <xf numFmtId="3" fontId="10" fillId="6" borderId="1" xfId="0" applyNumberFormat="1" applyFont="1" applyFill="1" applyBorder="1" applyAlignment="1" applyProtection="1">
      <alignment horizontal="center" vertical="center"/>
      <protection hidden="1"/>
    </xf>
    <xf numFmtId="0" fontId="0" fillId="6" borderId="0" xfId="0" applyFill="1" applyProtection="1">
      <protection hidden="1"/>
    </xf>
    <xf numFmtId="0" fontId="2" fillId="6" borderId="10" xfId="0" applyFont="1" applyFill="1" applyBorder="1" applyAlignment="1" applyProtection="1">
      <protection hidden="1"/>
    </xf>
    <xf numFmtId="0" fontId="0" fillId="6" borderId="11" xfId="0" applyFill="1" applyBorder="1" applyAlignment="1" applyProtection="1">
      <protection hidden="1"/>
    </xf>
    <xf numFmtId="0" fontId="0" fillId="6" borderId="12" xfId="0" applyFill="1" applyBorder="1" applyAlignment="1" applyProtection="1">
      <protection hidden="1"/>
    </xf>
    <xf numFmtId="0" fontId="0" fillId="6" borderId="10" xfId="0" applyFill="1" applyBorder="1" applyAlignment="1" applyProtection="1">
      <protection hidden="1"/>
    </xf>
    <xf numFmtId="0" fontId="0" fillId="6" borderId="13" xfId="0" applyFill="1" applyBorder="1" applyProtection="1">
      <protection hidden="1"/>
    </xf>
    <xf numFmtId="0" fontId="0" fillId="6" borderId="0" xfId="0" applyFill="1" applyBorder="1" applyProtection="1">
      <protection hidden="1"/>
    </xf>
    <xf numFmtId="0" fontId="0" fillId="6" borderId="14" xfId="0" applyFill="1" applyBorder="1" applyProtection="1">
      <protection hidden="1"/>
    </xf>
    <xf numFmtId="0" fontId="0" fillId="6" borderId="15" xfId="0" applyFill="1" applyBorder="1" applyProtection="1">
      <protection hidden="1"/>
    </xf>
    <xf numFmtId="0" fontId="9" fillId="0" borderId="0" xfId="0" applyFont="1" applyFill="1" applyProtection="1">
      <protection hidden="1"/>
    </xf>
    <xf numFmtId="0" fontId="0" fillId="0" borderId="13" xfId="0" applyFill="1" applyBorder="1" applyProtection="1">
      <protection hidden="1"/>
    </xf>
    <xf numFmtId="0" fontId="0" fillId="0" borderId="0" xfId="0" applyFill="1" applyBorder="1" applyProtection="1">
      <protection hidden="1"/>
    </xf>
    <xf numFmtId="0" fontId="0" fillId="0" borderId="14" xfId="0" applyFill="1" applyBorder="1" applyProtection="1">
      <protection hidden="1"/>
    </xf>
    <xf numFmtId="0" fontId="0" fillId="0" borderId="15" xfId="0" applyFont="1" applyFill="1" applyBorder="1" applyAlignment="1" applyProtection="1">
      <alignment horizontal="center"/>
      <protection hidden="1"/>
    </xf>
    <xf numFmtId="0" fontId="0" fillId="0" borderId="15" xfId="0" applyFill="1" applyBorder="1" applyProtection="1">
      <protection hidden="1"/>
    </xf>
    <xf numFmtId="0" fontId="2" fillId="2" borderId="0" xfId="0" applyFont="1" applyFill="1" applyProtection="1">
      <protection hidden="1"/>
    </xf>
    <xf numFmtId="0" fontId="0" fillId="0"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2" fillId="0" borderId="8" xfId="0" applyFont="1" applyFill="1" applyBorder="1" applyAlignment="1" applyProtection="1">
      <alignment horizontal="left"/>
      <protection hidden="1"/>
    </xf>
    <xf numFmtId="165" fontId="2" fillId="0" borderId="15" xfId="0" applyNumberFormat="1" applyFont="1" applyFill="1" applyBorder="1" applyAlignment="1" applyProtection="1">
      <alignment horizontal="left"/>
      <protection hidden="1"/>
    </xf>
    <xf numFmtId="0" fontId="2" fillId="0" borderId="15" xfId="0" applyFont="1" applyFill="1" applyBorder="1" applyAlignment="1" applyProtection="1">
      <alignment horizontal="center"/>
      <protection hidden="1"/>
    </xf>
    <xf numFmtId="0" fontId="2" fillId="0" borderId="15" xfId="0" applyFont="1" applyFill="1" applyBorder="1" applyAlignment="1" applyProtection="1">
      <alignment horizontal="left"/>
      <protection hidden="1"/>
    </xf>
    <xf numFmtId="0" fontId="2" fillId="0" borderId="9" xfId="0" applyFont="1" applyFill="1" applyBorder="1" applyAlignment="1" applyProtection="1">
      <alignment horizontal="left"/>
      <protection hidden="1"/>
    </xf>
    <xf numFmtId="0" fontId="0" fillId="0" borderId="5" xfId="0" applyFill="1" applyBorder="1" applyAlignment="1" applyProtection="1">
      <alignment horizontal="left"/>
      <protection hidden="1"/>
    </xf>
    <xf numFmtId="0" fontId="0" fillId="0" borderId="5" xfId="0" applyFill="1" applyBorder="1" applyAlignment="1" applyProtection="1">
      <alignment vertical="center"/>
      <protection hidden="1"/>
    </xf>
    <xf numFmtId="0" fontId="0" fillId="0" borderId="5" xfId="0" applyFill="1" applyBorder="1" applyProtection="1">
      <protection hidden="1"/>
    </xf>
    <xf numFmtId="0" fontId="0" fillId="0" borderId="5" xfId="0" applyFill="1" applyBorder="1" applyAlignment="1" applyProtection="1">
      <alignment horizontal="center"/>
      <protection hidden="1"/>
    </xf>
    <xf numFmtId="0" fontId="0" fillId="0" borderId="5"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0" fillId="0" borderId="0" xfId="0" applyFont="1" applyFill="1" applyBorder="1" applyProtection="1">
      <protection hidden="1"/>
    </xf>
    <xf numFmtId="0" fontId="2" fillId="0" borderId="13"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8" xfId="0" applyFont="1" applyFill="1" applyBorder="1" applyAlignment="1" applyProtection="1">
      <alignment vertical="top"/>
      <protection hidden="1"/>
    </xf>
    <xf numFmtId="0" fontId="2" fillId="6" borderId="0" xfId="0" applyFont="1" applyFill="1" applyBorder="1" applyAlignment="1" applyProtection="1">
      <alignment horizontal="left" vertical="top" wrapText="1"/>
      <protection hidden="1"/>
    </xf>
    <xf numFmtId="0" fontId="2" fillId="0" borderId="0" xfId="0" applyFont="1" applyFill="1" applyBorder="1" applyAlignment="1" applyProtection="1">
      <alignment horizontal="left"/>
      <protection hidden="1"/>
    </xf>
    <xf numFmtId="0" fontId="0" fillId="0" borderId="4" xfId="0" applyFill="1" applyBorder="1" applyAlignment="1" applyProtection="1">
      <alignment horizontal="left"/>
      <protection hidden="1"/>
    </xf>
    <xf numFmtId="0" fontId="0" fillId="0" borderId="7" xfId="0" applyFill="1" applyBorder="1" applyAlignment="1" applyProtection="1">
      <alignment horizontal="left"/>
      <protection hidden="1"/>
    </xf>
    <xf numFmtId="0" fontId="10" fillId="5" borderId="5" xfId="3" applyFont="1" applyFill="1" applyBorder="1" applyAlignment="1" applyProtection="1">
      <alignment vertical="center" wrapText="1"/>
      <protection hidden="1"/>
    </xf>
    <xf numFmtId="0" fontId="10" fillId="5" borderId="9" xfId="3" applyFont="1" applyFill="1" applyBorder="1" applyAlignment="1" applyProtection="1">
      <alignment vertical="center" wrapText="1"/>
      <protection hidden="1"/>
    </xf>
    <xf numFmtId="0" fontId="0" fillId="6" borderId="17" xfId="0" applyFill="1" applyBorder="1" applyAlignment="1" applyProtection="1">
      <protection hidden="1"/>
    </xf>
    <xf numFmtId="0" fontId="0" fillId="6" borderId="18" xfId="0" applyFill="1" applyBorder="1" applyAlignment="1" applyProtection="1">
      <protection hidden="1"/>
    </xf>
    <xf numFmtId="0" fontId="0" fillId="6" borderId="19" xfId="0" applyFill="1" applyBorder="1" applyAlignment="1" applyProtection="1">
      <protection hidden="1"/>
    </xf>
    <xf numFmtId="0" fontId="0" fillId="6" borderId="23" xfId="0" applyFill="1" applyBorder="1" applyProtection="1">
      <protection hidden="1"/>
    </xf>
    <xf numFmtId="0" fontId="0" fillId="6" borderId="24" xfId="0" applyFont="1" applyFill="1" applyBorder="1" applyAlignment="1" applyProtection="1">
      <alignment horizontal="center"/>
      <protection hidden="1"/>
    </xf>
    <xf numFmtId="0" fontId="1" fillId="8" borderId="0" xfId="0" applyFont="1" applyFill="1" applyProtection="1">
      <protection hidden="1"/>
    </xf>
    <xf numFmtId="0" fontId="0" fillId="8" borderId="0" xfId="0" applyFill="1" applyProtection="1">
      <protection hidden="1"/>
    </xf>
    <xf numFmtId="0" fontId="0" fillId="8" borderId="0" xfId="0" applyFill="1" applyAlignment="1" applyProtection="1">
      <alignment horizontal="center"/>
      <protection hidden="1"/>
    </xf>
    <xf numFmtId="0" fontId="0" fillId="4" borderId="0" xfId="0" applyFill="1" applyProtection="1">
      <protection hidden="1"/>
    </xf>
    <xf numFmtId="0" fontId="0" fillId="4" borderId="0" xfId="0" applyFill="1" applyAlignment="1" applyProtection="1">
      <alignment horizontal="center"/>
      <protection hidden="1"/>
    </xf>
    <xf numFmtId="0" fontId="0" fillId="6" borderId="6" xfId="0"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7" fillId="6" borderId="1" xfId="0" applyFont="1" applyFill="1" applyBorder="1" applyAlignment="1" applyProtection="1">
      <alignment horizontal="center" vertical="center" wrapText="1"/>
      <protection hidden="1"/>
    </xf>
    <xf numFmtId="3" fontId="0" fillId="6" borderId="1" xfId="0" applyNumberFormat="1" applyFill="1" applyBorder="1" applyAlignment="1" applyProtection="1">
      <alignment vertical="center"/>
      <protection hidden="1"/>
    </xf>
    <xf numFmtId="0" fontId="0" fillId="4" borderId="0" xfId="0" applyFill="1" applyAlignment="1" applyProtection="1">
      <alignment vertical="center"/>
      <protection hidden="1"/>
    </xf>
    <xf numFmtId="164" fontId="0" fillId="6" borderId="4" xfId="0" applyNumberFormat="1" applyFill="1" applyBorder="1" applyAlignment="1" applyProtection="1">
      <alignment vertical="center"/>
      <protection hidden="1"/>
    </xf>
    <xf numFmtId="3" fontId="0" fillId="4" borderId="0" xfId="0" applyNumberFormat="1" applyFill="1" applyProtection="1">
      <protection hidden="1"/>
    </xf>
    <xf numFmtId="4" fontId="0" fillId="0" borderId="1" xfId="0" applyNumberFormat="1" applyFill="1" applyBorder="1" applyAlignment="1" applyProtection="1">
      <alignment horizontal="center" vertical="center"/>
      <protection locked="0" hidden="1"/>
    </xf>
    <xf numFmtId="3" fontId="0" fillId="0" borderId="1" xfId="0" applyNumberFormat="1" applyFill="1" applyBorder="1" applyAlignment="1" applyProtection="1">
      <alignment vertical="center"/>
      <protection locked="0" hidden="1"/>
    </xf>
    <xf numFmtId="0" fontId="0" fillId="6" borderId="0" xfId="0" applyFill="1" applyAlignment="1" applyProtection="1">
      <alignment vertical="center"/>
      <protection hidden="1"/>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0" fillId="6" borderId="7" xfId="0" applyFill="1" applyBorder="1" applyAlignment="1" applyProtection="1">
      <alignment horizontal="center" vertical="center"/>
      <protection hidden="1"/>
    </xf>
    <xf numFmtId="14" fontId="2" fillId="6" borderId="5" xfId="0" applyNumberFormat="1" applyFont="1" applyFill="1" applyBorder="1" applyAlignment="1" applyProtection="1">
      <alignment horizontal="center" vertical="center" wrapText="1"/>
      <protection locked="0" hidden="1"/>
    </xf>
    <xf numFmtId="0" fontId="2" fillId="4" borderId="0" xfId="0" applyFont="1" applyFill="1" applyProtection="1">
      <protection hidden="1"/>
    </xf>
    <xf numFmtId="0" fontId="2" fillId="4" borderId="0" xfId="0" applyFont="1" applyFill="1" applyAlignment="1" applyProtection="1">
      <alignment horizontal="right"/>
      <protection hidden="1"/>
    </xf>
    <xf numFmtId="0" fontId="2" fillId="4" borderId="0" xfId="0" applyFont="1" applyFill="1" applyAlignment="1" applyProtection="1">
      <alignment horizontal="center"/>
      <protection hidden="1"/>
    </xf>
    <xf numFmtId="14" fontId="0" fillId="0" borderId="0" xfId="0" applyNumberFormat="1" applyFill="1" applyAlignment="1" applyProtection="1">
      <protection hidden="1"/>
    </xf>
    <xf numFmtId="14" fontId="0" fillId="0" borderId="0" xfId="0" applyNumberFormat="1" applyFill="1" applyProtection="1">
      <protection hidden="1"/>
    </xf>
    <xf numFmtId="3" fontId="0" fillId="0" borderId="4" xfId="0" applyNumberFormat="1" applyFill="1" applyBorder="1" applyAlignment="1" applyProtection="1">
      <alignment horizontal="right" vertical="center"/>
      <protection hidden="1"/>
    </xf>
    <xf numFmtId="4" fontId="0" fillId="0" borderId="4" xfId="0" applyNumberFormat="1" applyFill="1" applyBorder="1" applyAlignment="1" applyProtection="1">
      <protection hidden="1"/>
    </xf>
    <xf numFmtId="4" fontId="0" fillId="0" borderId="4" xfId="0" applyNumberFormat="1" applyFill="1" applyBorder="1" applyProtection="1">
      <protection hidden="1"/>
    </xf>
    <xf numFmtId="0" fontId="0" fillId="6" borderId="1" xfId="0" applyFill="1" applyBorder="1" applyAlignment="1" applyProtection="1">
      <alignment horizontal="center" vertical="center" wrapText="1"/>
      <protection hidden="1"/>
    </xf>
    <xf numFmtId="4" fontId="0" fillId="4" borderId="0" xfId="0" applyNumberFormat="1" applyFill="1" applyProtection="1">
      <protection hidden="1"/>
    </xf>
    <xf numFmtId="2" fontId="0" fillId="4" borderId="0" xfId="0" applyNumberFormat="1" applyFill="1" applyProtection="1">
      <protection hidden="1"/>
    </xf>
    <xf numFmtId="3" fontId="0" fillId="0" borderId="0" xfId="0" applyNumberFormat="1"/>
    <xf numFmtId="4" fontId="0" fillId="0" borderId="0" xfId="0" applyNumberFormat="1"/>
    <xf numFmtId="3" fontId="0" fillId="0" borderId="7" xfId="0" applyNumberFormat="1" applyFill="1" applyBorder="1" applyAlignment="1" applyProtection="1">
      <alignment vertical="center"/>
      <protection hidden="1"/>
    </xf>
    <xf numFmtId="0" fontId="0" fillId="0" borderId="4" xfId="0" applyBorder="1" applyProtection="1">
      <protection hidden="1"/>
    </xf>
    <xf numFmtId="0" fontId="0" fillId="6" borderId="5" xfId="0" applyFill="1" applyBorder="1" applyAlignment="1" applyProtection="1">
      <alignment horizontal="center" vertical="center"/>
      <protection hidden="1"/>
    </xf>
    <xf numFmtId="0" fontId="15" fillId="4" borderId="0" xfId="5" applyFill="1" applyProtection="1">
      <protection hidden="1"/>
    </xf>
    <xf numFmtId="17" fontId="0" fillId="4" borderId="0" xfId="0" applyNumberFormat="1" applyFill="1" applyProtection="1">
      <protection hidden="1"/>
    </xf>
    <xf numFmtId="0" fontId="0" fillId="6" borderId="1" xfId="0" applyFill="1" applyBorder="1" applyAlignment="1" applyProtection="1">
      <alignment wrapText="1"/>
      <protection hidden="1"/>
    </xf>
    <xf numFmtId="167" fontId="0" fillId="6" borderId="4" xfId="0" applyNumberFormat="1" applyFill="1" applyBorder="1" applyAlignment="1" applyProtection="1">
      <alignment vertical="center"/>
      <protection hidden="1"/>
    </xf>
    <xf numFmtId="3" fontId="0" fillId="0" borderId="4" xfId="0" applyNumberFormat="1" applyFill="1" applyBorder="1" applyAlignment="1" applyProtection="1">
      <alignment horizontal="right" vertical="center"/>
      <protection hidden="1"/>
    </xf>
    <xf numFmtId="0" fontId="0" fillId="0" borderId="4" xfId="0" applyFill="1" applyBorder="1" applyAlignment="1" applyProtection="1">
      <alignment horizontal="left"/>
      <protection hidden="1"/>
    </xf>
    <xf numFmtId="0" fontId="0" fillId="0" borderId="7" xfId="0" applyFill="1" applyBorder="1" applyAlignment="1" applyProtection="1">
      <alignment horizontal="left"/>
      <protection hidden="1"/>
    </xf>
    <xf numFmtId="165" fontId="2" fillId="0" borderId="24" xfId="0" applyNumberFormat="1" applyFont="1" applyFill="1" applyBorder="1" applyAlignment="1" applyProtection="1">
      <alignment horizontal="center"/>
      <protection locked="0" hidden="1"/>
    </xf>
    <xf numFmtId="0" fontId="2" fillId="0" borderId="24" xfId="0" applyFont="1" applyFill="1" applyBorder="1" applyAlignment="1" applyProtection="1">
      <alignment horizontal="center"/>
      <protection locked="0" hidden="1"/>
    </xf>
    <xf numFmtId="0" fontId="2" fillId="0" borderId="25" xfId="0" applyFont="1" applyFill="1" applyBorder="1" applyAlignment="1" applyProtection="1">
      <alignment horizontal="center"/>
      <protection locked="0" hidden="1"/>
    </xf>
    <xf numFmtId="0" fontId="15" fillId="0" borderId="24" xfId="5" applyFill="1" applyBorder="1" applyAlignment="1" applyProtection="1">
      <alignment horizontal="left"/>
      <protection locked="0" hidden="1"/>
    </xf>
    <xf numFmtId="0" fontId="2" fillId="0" borderId="24" xfId="0" applyFont="1" applyFill="1" applyBorder="1" applyAlignment="1" applyProtection="1">
      <alignment horizontal="left"/>
      <protection locked="0" hidden="1"/>
    </xf>
    <xf numFmtId="0" fontId="2" fillId="0" borderId="25" xfId="0" applyFont="1" applyFill="1" applyBorder="1" applyAlignment="1" applyProtection="1">
      <alignment horizontal="left"/>
      <protection locked="0" hidden="1"/>
    </xf>
    <xf numFmtId="0" fontId="0" fillId="6" borderId="10" xfId="0" applyFill="1" applyBorder="1" applyAlignment="1" applyProtection="1">
      <alignment horizontal="left" vertical="top" wrapText="1"/>
      <protection hidden="1"/>
    </xf>
    <xf numFmtId="0" fontId="0" fillId="6" borderId="11" xfId="0" applyFill="1" applyBorder="1" applyAlignment="1" applyProtection="1">
      <alignment horizontal="left" vertical="top" wrapText="1"/>
      <protection hidden="1"/>
    </xf>
    <xf numFmtId="0" fontId="0" fillId="6" borderId="12" xfId="0" applyFill="1" applyBorder="1" applyAlignment="1" applyProtection="1">
      <alignment horizontal="left" vertical="top" wrapText="1"/>
      <protection hidden="1"/>
    </xf>
    <xf numFmtId="0" fontId="0" fillId="6" borderId="13" xfId="0" applyFill="1" applyBorder="1" applyAlignment="1" applyProtection="1">
      <alignment horizontal="left" vertical="top" wrapText="1"/>
      <protection hidden="1"/>
    </xf>
    <xf numFmtId="0" fontId="0" fillId="6" borderId="0" xfId="0" applyFill="1" applyBorder="1" applyAlignment="1" applyProtection="1">
      <alignment horizontal="left" vertical="top" wrapText="1"/>
      <protection hidden="1"/>
    </xf>
    <xf numFmtId="0" fontId="0" fillId="6" borderId="8" xfId="0" applyFill="1" applyBorder="1" applyAlignment="1" applyProtection="1">
      <alignment horizontal="left" vertical="top" wrapText="1"/>
      <protection hidden="1"/>
    </xf>
    <xf numFmtId="0" fontId="0" fillId="6" borderId="14" xfId="0" applyFill="1" applyBorder="1" applyAlignment="1" applyProtection="1">
      <alignment horizontal="left" vertical="top" wrapText="1"/>
      <protection hidden="1"/>
    </xf>
    <xf numFmtId="0" fontId="0" fillId="6" borderId="15" xfId="0" applyFill="1" applyBorder="1" applyAlignment="1" applyProtection="1">
      <alignment horizontal="left" vertical="top" wrapText="1"/>
      <protection hidden="1"/>
    </xf>
    <xf numFmtId="0" fontId="0" fillId="6" borderId="9" xfId="0" applyFill="1" applyBorder="1" applyAlignment="1" applyProtection="1">
      <alignment horizontal="left" vertical="top" wrapText="1"/>
      <protection hidden="1"/>
    </xf>
    <xf numFmtId="0" fontId="2" fillId="6" borderId="13" xfId="0" applyFont="1" applyFill="1" applyBorder="1" applyAlignment="1" applyProtection="1">
      <alignment horizontal="left" vertical="top" wrapText="1"/>
      <protection hidden="1"/>
    </xf>
    <xf numFmtId="0" fontId="2" fillId="6" borderId="0" xfId="0" applyFont="1" applyFill="1" applyBorder="1" applyAlignment="1" applyProtection="1">
      <alignment horizontal="left" vertical="top" wrapText="1"/>
      <protection hidden="1"/>
    </xf>
    <xf numFmtId="0" fontId="2" fillId="6" borderId="8" xfId="0" applyFont="1" applyFill="1" applyBorder="1" applyAlignment="1" applyProtection="1">
      <alignment horizontal="left" vertical="top" wrapText="1"/>
      <protection hidden="1"/>
    </xf>
    <xf numFmtId="0" fontId="2" fillId="6" borderId="14" xfId="0" applyFont="1" applyFill="1" applyBorder="1" applyAlignment="1" applyProtection="1">
      <alignment horizontal="left" vertical="top" wrapText="1"/>
      <protection hidden="1"/>
    </xf>
    <xf numFmtId="0" fontId="2" fillId="6" borderId="15" xfId="0" applyFont="1" applyFill="1" applyBorder="1" applyAlignment="1" applyProtection="1">
      <alignment horizontal="left" vertical="top" wrapText="1"/>
      <protection hidden="1"/>
    </xf>
    <xf numFmtId="0" fontId="2" fillId="6" borderId="9" xfId="0" applyFont="1" applyFill="1" applyBorder="1" applyAlignment="1" applyProtection="1">
      <alignment horizontal="left" vertical="top" wrapText="1"/>
      <protection hidden="1"/>
    </xf>
    <xf numFmtId="0" fontId="2" fillId="0" borderId="20" xfId="0" applyFont="1" applyFill="1" applyBorder="1" applyAlignment="1" applyProtection="1">
      <alignment horizontal="left"/>
      <protection locked="0" hidden="1"/>
    </xf>
    <xf numFmtId="0" fontId="2" fillId="0" borderId="21" xfId="0" applyFont="1" applyFill="1" applyBorder="1" applyAlignment="1" applyProtection="1">
      <alignment horizontal="left"/>
      <protection locked="0" hidden="1"/>
    </xf>
    <xf numFmtId="0" fontId="2" fillId="0" borderId="22" xfId="0" applyFont="1" applyFill="1" applyBorder="1" applyAlignment="1" applyProtection="1">
      <alignment horizontal="left"/>
      <protection locked="0" hidden="1"/>
    </xf>
    <xf numFmtId="0" fontId="2" fillId="0" borderId="16" xfId="0" applyFont="1" applyFill="1" applyBorder="1" applyAlignment="1" applyProtection="1">
      <alignment horizontal="left"/>
      <protection locked="0" hidden="1"/>
    </xf>
    <xf numFmtId="0" fontId="2" fillId="0" borderId="26" xfId="0" applyFont="1" applyFill="1" applyBorder="1" applyAlignment="1" applyProtection="1">
      <alignment horizontal="left"/>
      <protection locked="0" hidden="1"/>
    </xf>
    <xf numFmtId="0" fontId="2" fillId="6" borderId="1" xfId="0" applyFont="1" applyFill="1" applyBorder="1" applyAlignment="1" applyProtection="1">
      <alignment horizontal="left"/>
      <protection locked="0" hidden="1"/>
    </xf>
    <xf numFmtId="0" fontId="9" fillId="6" borderId="1" xfId="0" applyFont="1" applyFill="1" applyBorder="1" applyAlignment="1" applyProtection="1">
      <alignment horizontal="left"/>
      <protection hidden="1"/>
    </xf>
    <xf numFmtId="0" fontId="2" fillId="6" borderId="13" xfId="0" applyFont="1" applyFill="1" applyBorder="1" applyAlignment="1" applyProtection="1">
      <alignment horizontal="left" vertical="top"/>
      <protection hidden="1"/>
    </xf>
    <xf numFmtId="0" fontId="2" fillId="6" borderId="0" xfId="0" applyFont="1" applyFill="1" applyBorder="1" applyAlignment="1" applyProtection="1">
      <alignment horizontal="left" vertical="top"/>
      <protection hidden="1"/>
    </xf>
    <xf numFmtId="0" fontId="2" fillId="6" borderId="16" xfId="0" applyFont="1" applyFill="1" applyBorder="1" applyAlignment="1" applyProtection="1">
      <alignment horizontal="left" vertical="top"/>
      <protection locked="0" hidden="1"/>
    </xf>
    <xf numFmtId="0" fontId="2" fillId="6" borderId="26" xfId="0" applyFont="1" applyFill="1" applyBorder="1" applyAlignment="1" applyProtection="1">
      <alignment horizontal="left" vertical="top"/>
      <protection locked="0" hidden="1"/>
    </xf>
    <xf numFmtId="3" fontId="2" fillId="0" borderId="21" xfId="0" applyNumberFormat="1" applyFont="1" applyFill="1" applyBorder="1" applyAlignment="1" applyProtection="1">
      <alignment horizontal="left"/>
      <protection locked="0" hidden="1"/>
    </xf>
    <xf numFmtId="0" fontId="2" fillId="6" borderId="4" xfId="0" applyFont="1" applyFill="1" applyBorder="1" applyAlignment="1" applyProtection="1">
      <alignment horizontal="left" vertical="center" wrapText="1"/>
      <protection hidden="1"/>
    </xf>
    <xf numFmtId="0" fontId="2" fillId="6" borderId="7" xfId="0" applyFont="1" applyFill="1" applyBorder="1" applyAlignment="1" applyProtection="1">
      <alignment horizontal="left" vertical="center" wrapText="1"/>
      <protection hidden="1"/>
    </xf>
    <xf numFmtId="166" fontId="2" fillId="6" borderId="7" xfId="0" applyNumberFormat="1" applyFont="1" applyFill="1" applyBorder="1" applyAlignment="1" applyProtection="1">
      <alignment horizontal="center" vertical="center" wrapText="1"/>
      <protection locked="0" hidden="1"/>
    </xf>
    <xf numFmtId="166" fontId="2" fillId="6" borderId="5" xfId="0" applyNumberFormat="1" applyFont="1" applyFill="1" applyBorder="1" applyAlignment="1" applyProtection="1">
      <alignment horizontal="center" vertical="center" wrapText="1"/>
      <protection locked="0" hidden="1"/>
    </xf>
    <xf numFmtId="0" fontId="2" fillId="6" borderId="4" xfId="0" applyFont="1" applyFill="1" applyBorder="1" applyAlignment="1" applyProtection="1">
      <alignment horizontal="right" vertical="center" wrapText="1"/>
      <protection hidden="1"/>
    </xf>
    <xf numFmtId="0" fontId="2" fillId="6" borderId="7" xfId="0" applyFont="1" applyFill="1" applyBorder="1" applyAlignment="1" applyProtection="1">
      <alignment horizontal="right" vertical="center" wrapText="1"/>
      <protection hidden="1"/>
    </xf>
    <xf numFmtId="14" fontId="2" fillId="6" borderId="7" xfId="0" applyNumberFormat="1" applyFont="1" applyFill="1" applyBorder="1" applyAlignment="1" applyProtection="1">
      <alignment horizontal="center" vertical="center" wrapText="1"/>
      <protection locked="0" hidden="1"/>
    </xf>
    <xf numFmtId="0" fontId="6" fillId="6" borderId="1" xfId="1" applyFont="1" applyFill="1" applyBorder="1" applyAlignment="1" applyProtection="1">
      <alignment horizontal="center" vertical="center" textRotation="90" wrapText="1"/>
      <protection hidden="1"/>
    </xf>
    <xf numFmtId="0" fontId="4" fillId="6" borderId="1" xfId="0" applyFont="1" applyFill="1" applyBorder="1" applyAlignment="1" applyProtection="1">
      <alignment horizontal="center" vertical="center" wrapText="1"/>
      <protection hidden="1"/>
    </xf>
    <xf numFmtId="0" fontId="10" fillId="5" borderId="1" xfId="3" applyFont="1" applyFill="1" applyBorder="1" applyAlignment="1" applyProtection="1">
      <alignment horizontal="left" vertical="center" wrapText="1"/>
      <protection hidden="1"/>
    </xf>
    <xf numFmtId="0" fontId="10" fillId="5" borderId="4" xfId="3" applyFont="1" applyFill="1" applyBorder="1" applyAlignment="1" applyProtection="1">
      <alignment horizontal="left" vertical="center" wrapText="1"/>
      <protection hidden="1"/>
    </xf>
    <xf numFmtId="0" fontId="0" fillId="6" borderId="4" xfId="0" applyFill="1" applyBorder="1" applyAlignment="1" applyProtection="1">
      <alignment horizontal="center"/>
      <protection hidden="1"/>
    </xf>
    <xf numFmtId="0" fontId="0" fillId="6" borderId="7" xfId="0" applyFill="1" applyBorder="1" applyAlignment="1" applyProtection="1">
      <alignment horizontal="center"/>
      <protection hidden="1"/>
    </xf>
    <xf numFmtId="0" fontId="0" fillId="6" borderId="5" xfId="0" applyFill="1" applyBorder="1" applyAlignment="1" applyProtection="1">
      <alignment horizontal="center"/>
      <protection hidden="1"/>
    </xf>
    <xf numFmtId="0" fontId="0" fillId="6" borderId="3" xfId="0" applyFill="1" applyBorder="1" applyAlignment="1" applyProtection="1">
      <alignment horizontal="center" vertical="center" wrapText="1"/>
      <protection hidden="1"/>
    </xf>
    <xf numFmtId="0" fontId="0" fillId="6" borderId="2" xfId="0"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wrapText="1"/>
      <protection hidden="1"/>
    </xf>
    <xf numFmtId="0" fontId="4" fillId="6" borderId="6"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wrapText="1"/>
      <protection hidden="1"/>
    </xf>
    <xf numFmtId="0" fontId="7" fillId="6" borderId="7" xfId="0" applyFont="1" applyFill="1" applyBorder="1" applyAlignment="1" applyProtection="1">
      <alignment horizontal="center" vertical="center" wrapText="1"/>
      <protection hidden="1"/>
    </xf>
    <xf numFmtId="0" fontId="7" fillId="6" borderId="5" xfId="0" applyFont="1" applyFill="1" applyBorder="1" applyAlignment="1" applyProtection="1">
      <alignment horizontal="center" vertical="center" wrapText="1"/>
      <protection hidden="1"/>
    </xf>
    <xf numFmtId="0" fontId="0" fillId="6" borderId="4" xfId="0" applyFill="1" applyBorder="1" applyAlignment="1" applyProtection="1">
      <alignment horizontal="center" vertical="center"/>
      <protection hidden="1"/>
    </xf>
    <xf numFmtId="0" fontId="0" fillId="6" borderId="7" xfId="0" applyFill="1"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3" fontId="0" fillId="6" borderId="10" xfId="0" applyNumberFormat="1" applyFill="1" applyBorder="1" applyAlignment="1" applyProtection="1">
      <alignment horizontal="center" vertical="center" wrapText="1"/>
      <protection hidden="1"/>
    </xf>
    <xf numFmtId="3" fontId="0" fillId="6" borderId="12" xfId="0" applyNumberFormat="1" applyFill="1" applyBorder="1" applyAlignment="1" applyProtection="1">
      <alignment horizontal="center" vertical="center" wrapText="1"/>
      <protection hidden="1"/>
    </xf>
    <xf numFmtId="0" fontId="10" fillId="5" borderId="7" xfId="3" applyFont="1" applyFill="1" applyBorder="1" applyAlignment="1" applyProtection="1">
      <alignment horizontal="left" vertical="center" wrapText="1"/>
      <protection hidden="1"/>
    </xf>
    <xf numFmtId="0" fontId="10" fillId="5" borderId="11" xfId="3" applyFont="1" applyFill="1" applyBorder="1" applyAlignment="1" applyProtection="1">
      <alignment horizontal="left" vertical="center" wrapText="1"/>
      <protection hidden="1"/>
    </xf>
    <xf numFmtId="0" fontId="10" fillId="5" borderId="12" xfId="3" applyFont="1" applyFill="1" applyBorder="1" applyAlignment="1" applyProtection="1">
      <alignment horizontal="left" vertical="center" wrapText="1"/>
      <protection hidden="1"/>
    </xf>
    <xf numFmtId="4" fontId="0" fillId="0" borderId="3" xfId="0" applyNumberFormat="1" applyFill="1" applyBorder="1" applyAlignment="1" applyProtection="1">
      <alignment horizontal="center" vertical="center"/>
      <protection locked="0" hidden="1"/>
    </xf>
    <xf numFmtId="4" fontId="0" fillId="0" borderId="2" xfId="0" applyNumberFormat="1" applyFill="1" applyBorder="1" applyAlignment="1" applyProtection="1">
      <alignment horizontal="center" vertical="center"/>
      <protection locked="0" hidden="1"/>
    </xf>
    <xf numFmtId="4" fontId="0" fillId="0" borderId="6" xfId="0" applyNumberFormat="1" applyFill="1" applyBorder="1" applyAlignment="1" applyProtection="1">
      <alignment horizontal="center" vertical="center"/>
      <protection locked="0" hidden="1"/>
    </xf>
    <xf numFmtId="3" fontId="0" fillId="0" borderId="3" xfId="0" applyNumberFormat="1" applyFill="1" applyBorder="1" applyAlignment="1" applyProtection="1">
      <alignment horizontal="center" vertical="center"/>
      <protection locked="0" hidden="1"/>
    </xf>
    <xf numFmtId="3" fontId="0" fillId="0" borderId="2" xfId="0" applyNumberFormat="1" applyFill="1" applyBorder="1" applyAlignment="1" applyProtection="1">
      <alignment horizontal="center" vertical="center"/>
      <protection locked="0" hidden="1"/>
    </xf>
    <xf numFmtId="3" fontId="0" fillId="0" borderId="6" xfId="0" applyNumberFormat="1" applyFill="1" applyBorder="1" applyAlignment="1" applyProtection="1">
      <alignment horizontal="center" vertical="center"/>
      <protection locked="0" hidden="1"/>
    </xf>
    <xf numFmtId="3" fontId="0" fillId="6" borderId="3" xfId="0" applyNumberFormat="1" applyFill="1" applyBorder="1" applyAlignment="1" applyProtection="1">
      <alignment horizontal="center" vertical="center"/>
      <protection hidden="1"/>
    </xf>
    <xf numFmtId="3" fontId="0" fillId="6" borderId="2" xfId="0" applyNumberFormat="1" applyFill="1" applyBorder="1" applyAlignment="1" applyProtection="1">
      <alignment horizontal="center" vertical="center"/>
      <protection hidden="1"/>
    </xf>
    <xf numFmtId="3" fontId="0" fillId="6" borderId="6" xfId="0" applyNumberFormat="1" applyFill="1" applyBorder="1" applyAlignment="1" applyProtection="1">
      <alignment horizontal="center" vertical="center"/>
      <protection hidden="1"/>
    </xf>
    <xf numFmtId="14" fontId="2" fillId="4" borderId="0" xfId="0" applyNumberFormat="1" applyFont="1" applyFill="1" applyAlignment="1" applyProtection="1">
      <alignment horizontal="center"/>
      <protection hidden="1"/>
    </xf>
    <xf numFmtId="0" fontId="6" fillId="5" borderId="3" xfId="1" applyFont="1" applyFill="1" applyBorder="1" applyAlignment="1" applyProtection="1">
      <alignment horizontal="center" vertical="center" wrapText="1"/>
      <protection hidden="1"/>
    </xf>
    <xf numFmtId="0" fontId="6" fillId="5" borderId="2" xfId="1" applyFont="1" applyFill="1" applyBorder="1" applyAlignment="1" applyProtection="1">
      <alignment horizontal="center" vertical="center" wrapText="1"/>
      <protection hidden="1"/>
    </xf>
    <xf numFmtId="0" fontId="6" fillId="5" borderId="6" xfId="1" applyFont="1" applyFill="1" applyBorder="1" applyAlignment="1" applyProtection="1">
      <alignment horizontal="center" vertical="center" wrapText="1"/>
      <protection hidden="1"/>
    </xf>
    <xf numFmtId="3" fontId="0" fillId="0" borderId="4" xfId="0" applyNumberFormat="1" applyFill="1" applyBorder="1" applyAlignment="1" applyProtection="1">
      <alignment horizontal="right" vertical="center"/>
      <protection hidden="1"/>
    </xf>
    <xf numFmtId="3" fontId="0" fillId="0" borderId="7" xfId="0" applyNumberFormat="1" applyFill="1" applyBorder="1" applyAlignment="1" applyProtection="1">
      <alignment horizontal="right" vertical="center"/>
      <protection hidden="1"/>
    </xf>
    <xf numFmtId="0" fontId="2" fillId="0" borderId="13" xfId="0" applyFont="1" applyFill="1" applyBorder="1" applyAlignment="1" applyProtection="1">
      <alignment horizontal="left"/>
      <protection hidden="1"/>
    </xf>
    <xf numFmtId="0" fontId="2" fillId="0" borderId="0" xfId="0" applyFont="1" applyFill="1" applyBorder="1" applyAlignment="1" applyProtection="1">
      <alignment horizontal="left"/>
      <protection hidden="1"/>
    </xf>
    <xf numFmtId="0" fontId="2" fillId="0" borderId="8" xfId="0" applyFont="1" applyFill="1" applyBorder="1" applyAlignment="1" applyProtection="1">
      <alignment horizontal="left"/>
      <protection hidden="1"/>
    </xf>
    <xf numFmtId="0" fontId="0" fillId="0" borderId="15" xfId="0" applyFill="1" applyBorder="1" applyAlignment="1" applyProtection="1">
      <alignment horizontal="center"/>
      <protection hidden="1"/>
    </xf>
    <xf numFmtId="0" fontId="0" fillId="0" borderId="4" xfId="0" applyFont="1" applyFill="1" applyBorder="1" applyAlignment="1" applyProtection="1">
      <alignment horizontal="left" wrapText="1"/>
      <protection hidden="1"/>
    </xf>
    <xf numFmtId="0" fontId="0" fillId="0" borderId="7" xfId="0" applyFont="1" applyFill="1" applyBorder="1" applyAlignment="1" applyProtection="1">
      <alignment horizontal="left" wrapText="1"/>
      <protection hidden="1"/>
    </xf>
    <xf numFmtId="0" fontId="0" fillId="0" borderId="5" xfId="0" applyFont="1" applyFill="1" applyBorder="1" applyAlignment="1" applyProtection="1">
      <alignment horizontal="left" wrapText="1"/>
      <protection hidden="1"/>
    </xf>
    <xf numFmtId="0" fontId="0" fillId="0" borderId="10" xfId="0" applyFill="1" applyBorder="1" applyAlignment="1" applyProtection="1">
      <alignment horizontal="left"/>
      <protection hidden="1"/>
    </xf>
    <xf numFmtId="0" fontId="0" fillId="0" borderId="11" xfId="0" applyFill="1" applyBorder="1" applyAlignment="1" applyProtection="1">
      <alignment horizontal="left"/>
      <protection hidden="1"/>
    </xf>
    <xf numFmtId="0" fontId="0" fillId="0" borderId="12" xfId="0" applyFill="1" applyBorder="1" applyAlignment="1" applyProtection="1">
      <alignment horizontal="left"/>
      <protection hidden="1"/>
    </xf>
    <xf numFmtId="0" fontId="2" fillId="0" borderId="13" xfId="0"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0" fontId="2" fillId="0" borderId="8" xfId="0" applyFont="1" applyFill="1" applyBorder="1" applyAlignment="1" applyProtection="1">
      <alignment horizontal="left" vertical="top" wrapText="1"/>
      <protection hidden="1"/>
    </xf>
    <xf numFmtId="0" fontId="2" fillId="0" borderId="14" xfId="0" applyFont="1" applyFill="1" applyBorder="1" applyAlignment="1" applyProtection="1">
      <alignment horizontal="left" vertical="top" wrapText="1"/>
      <protection hidden="1"/>
    </xf>
    <xf numFmtId="0" fontId="2" fillId="0" borderId="15" xfId="0" applyFont="1" applyFill="1" applyBorder="1" applyAlignment="1" applyProtection="1">
      <alignment horizontal="left" vertical="top" wrapText="1"/>
      <protection hidden="1"/>
    </xf>
    <xf numFmtId="0" fontId="2" fillId="0" borderId="9" xfId="0" applyFont="1" applyFill="1" applyBorder="1" applyAlignment="1" applyProtection="1">
      <alignment horizontal="left" vertical="top" wrapText="1"/>
      <protection hidden="1"/>
    </xf>
    <xf numFmtId="0" fontId="0" fillId="0" borderId="0" xfId="0" applyFill="1" applyAlignment="1" applyProtection="1">
      <alignment horizontal="center"/>
      <protection locked="0" hidden="1"/>
    </xf>
    <xf numFmtId="0" fontId="0" fillId="0" borderId="16" xfId="0" applyFill="1" applyBorder="1" applyAlignment="1" applyProtection="1">
      <alignment horizontal="center"/>
      <protection locked="0" hidden="1"/>
    </xf>
    <xf numFmtId="3" fontId="2" fillId="0" borderId="4" xfId="0" applyNumberFormat="1" applyFont="1" applyFill="1" applyBorder="1" applyAlignment="1" applyProtection="1">
      <alignment horizontal="right" vertical="center"/>
      <protection hidden="1"/>
    </xf>
    <xf numFmtId="3" fontId="2" fillId="0" borderId="7" xfId="0" applyNumberFormat="1" applyFont="1" applyFill="1" applyBorder="1" applyAlignment="1" applyProtection="1">
      <alignment horizontal="right" vertical="center"/>
      <protection hidden="1"/>
    </xf>
    <xf numFmtId="0" fontId="2" fillId="0" borderId="4" xfId="0" applyFont="1" applyFill="1" applyBorder="1" applyAlignment="1" applyProtection="1">
      <alignment horizontal="left" wrapText="1"/>
      <protection hidden="1"/>
    </xf>
    <xf numFmtId="0" fontId="2" fillId="0" borderId="7" xfId="0" applyFont="1" applyFill="1" applyBorder="1" applyAlignment="1" applyProtection="1">
      <alignment horizontal="left" wrapText="1"/>
      <protection hidden="1"/>
    </xf>
    <xf numFmtId="0" fontId="2" fillId="0" borderId="5" xfId="0" applyFont="1" applyFill="1" applyBorder="1" applyAlignment="1" applyProtection="1">
      <alignment horizontal="left" wrapText="1"/>
      <protection hidden="1"/>
    </xf>
    <xf numFmtId="3" fontId="0" fillId="0" borderId="3" xfId="0" applyNumberFormat="1" applyFill="1" applyBorder="1" applyAlignment="1" applyProtection="1">
      <alignment horizontal="center" vertical="center"/>
      <protection hidden="1"/>
    </xf>
    <xf numFmtId="3" fontId="0" fillId="0" borderId="2" xfId="0" applyNumberFormat="1" applyFill="1" applyBorder="1" applyAlignment="1" applyProtection="1">
      <alignment horizontal="center" vertical="center"/>
      <protection hidden="1"/>
    </xf>
    <xf numFmtId="3" fontId="0" fillId="0" borderId="6" xfId="0" applyNumberFormat="1" applyFill="1" applyBorder="1" applyAlignment="1" applyProtection="1">
      <alignment horizontal="center" vertical="center"/>
      <protection hidden="1"/>
    </xf>
    <xf numFmtId="0" fontId="0" fillId="0" borderId="4" xfId="0" applyFill="1" applyBorder="1" applyAlignment="1" applyProtection="1">
      <alignment horizontal="left"/>
      <protection hidden="1"/>
    </xf>
    <xf numFmtId="0" fontId="0" fillId="0" borderId="7" xfId="0" applyFill="1" applyBorder="1" applyAlignment="1" applyProtection="1">
      <alignment horizontal="left"/>
      <protection hidden="1"/>
    </xf>
    <xf numFmtId="3" fontId="0" fillId="0" borderId="10" xfId="0" applyNumberFormat="1" applyFill="1" applyBorder="1" applyAlignment="1" applyProtection="1">
      <alignment horizontal="center" vertical="center"/>
      <protection hidden="1"/>
    </xf>
    <xf numFmtId="3" fontId="0" fillId="0" borderId="13" xfId="0" applyNumberFormat="1" applyFill="1" applyBorder="1" applyAlignment="1" applyProtection="1">
      <alignment horizontal="center" vertical="center"/>
      <protection hidden="1"/>
    </xf>
    <xf numFmtId="3" fontId="0" fillId="0" borderId="14" xfId="0" applyNumberFormat="1" applyFill="1" applyBorder="1" applyAlignment="1" applyProtection="1">
      <alignment horizontal="center" vertical="center"/>
      <protection hidden="1"/>
    </xf>
    <xf numFmtId="0" fontId="0" fillId="0" borderId="0" xfId="0" applyFill="1" applyAlignment="1" applyProtection="1">
      <alignment horizontal="left"/>
      <protection locked="0" hidden="1"/>
    </xf>
    <xf numFmtId="14" fontId="0" fillId="0" borderId="0" xfId="0" applyNumberFormat="1" applyFill="1" applyAlignment="1" applyProtection="1">
      <alignment horizontal="left"/>
      <protection locked="0" hidden="1"/>
    </xf>
    <xf numFmtId="4" fontId="0" fillId="0" borderId="4" xfId="0" applyNumberFormat="1" applyFill="1" applyBorder="1" applyAlignment="1" applyProtection="1">
      <alignment horizontal="right"/>
      <protection hidden="1"/>
    </xf>
    <xf numFmtId="4" fontId="0" fillId="0" borderId="7" xfId="0" applyNumberFormat="1" applyFill="1" applyBorder="1" applyAlignment="1" applyProtection="1">
      <alignment horizontal="right"/>
      <protection hidden="1"/>
    </xf>
    <xf numFmtId="0" fontId="0" fillId="0" borderId="10" xfId="0" applyFill="1" applyBorder="1" applyAlignment="1" applyProtection="1">
      <alignment horizontal="left" vertical="center" wrapText="1"/>
      <protection hidden="1"/>
    </xf>
    <xf numFmtId="0" fontId="0" fillId="0" borderId="11" xfId="0" applyFill="1" applyBorder="1" applyAlignment="1" applyProtection="1">
      <alignment horizontal="left" vertical="center" wrapText="1"/>
      <protection hidden="1"/>
    </xf>
    <xf numFmtId="0" fontId="0" fillId="0" borderId="14" xfId="0" applyFill="1" applyBorder="1" applyAlignment="1" applyProtection="1">
      <alignment horizontal="left" vertical="center" wrapText="1"/>
      <protection hidden="1"/>
    </xf>
    <xf numFmtId="0" fontId="0" fillId="0" borderId="15" xfId="0" applyFill="1" applyBorder="1" applyAlignment="1" applyProtection="1">
      <alignment horizontal="left" vertical="center" wrapText="1"/>
      <protection hidden="1"/>
    </xf>
    <xf numFmtId="0" fontId="0" fillId="0" borderId="12"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0" fillId="0" borderId="4" xfId="0" applyFill="1" applyBorder="1" applyAlignment="1" applyProtection="1">
      <alignment horizontal="left" wrapText="1"/>
      <protection hidden="1"/>
    </xf>
    <xf numFmtId="0" fontId="0" fillId="0" borderId="7" xfId="0" applyFill="1" applyBorder="1" applyAlignment="1" applyProtection="1">
      <alignment horizontal="left" wrapText="1"/>
      <protection hidden="1"/>
    </xf>
    <xf numFmtId="0" fontId="0" fillId="0" borderId="5" xfId="0" applyFill="1" applyBorder="1" applyAlignment="1" applyProtection="1">
      <alignment horizontal="left" wrapText="1"/>
      <protection hidden="1"/>
    </xf>
    <xf numFmtId="4" fontId="10" fillId="6" borderId="4" xfId="0" applyNumberFormat="1" applyFont="1" applyFill="1" applyBorder="1" applyProtection="1">
      <protection locked="0" hidden="1"/>
    </xf>
    <xf numFmtId="164" fontId="10" fillId="6" borderId="14" xfId="0" applyNumberFormat="1" applyFont="1" applyFill="1" applyBorder="1" applyAlignment="1" applyProtection="1">
      <alignment vertical="center"/>
      <protection locked="0" hidden="1"/>
    </xf>
    <xf numFmtId="3" fontId="10" fillId="6" borderId="4" xfId="0" applyNumberFormat="1" applyFont="1" applyFill="1" applyBorder="1" applyAlignment="1" applyProtection="1">
      <alignment vertical="center"/>
      <protection locked="0" hidden="1"/>
    </xf>
  </cellXfs>
  <cellStyles count="6">
    <cellStyle name="Hypertextový odkaz" xfId="5" builtinId="8"/>
    <cellStyle name="Neutrální 2" xfId="3"/>
    <cellStyle name="Normální" xfId="0" builtinId="0"/>
    <cellStyle name="normální 2 3" xfId="1"/>
    <cellStyle name="Procenta 2" xfId="2"/>
    <cellStyle name="Zvýraznění 6 2" xfId="4"/>
  </cellStyles>
  <dxfs count="7">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font>
        <b/>
        <i val="0"/>
      </font>
      <fill>
        <patternFill>
          <bgColor rgb="FFFFFF00"/>
        </patternFill>
      </fill>
    </dxf>
    <dxf>
      <fill>
        <patternFill>
          <bgColor rgb="FF00B0F0"/>
        </patternFill>
      </fill>
    </dxf>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210311</xdr:colOff>
      <xdr:row>38</xdr:row>
      <xdr:rowOff>160020</xdr:rowOff>
    </xdr:to>
    <xdr:pic>
      <xdr:nvPicPr>
        <xdr:cNvPr id="5" name="Obráze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9963911" cy="720852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5"/>
  <sheetViews>
    <sheetView showGridLines="0" tabSelected="1" workbookViewId="0">
      <selection activeCell="R19" sqref="R19"/>
    </sheetView>
  </sheetViews>
  <sheetFormatPr defaultColWidth="9.109375" defaultRowHeight="14.4" x14ac:dyDescent="0.3"/>
  <cols>
    <col min="1" max="1" width="1.109375" style="1" customWidth="1"/>
    <col min="2" max="2" width="4.88671875" style="1" customWidth="1"/>
    <col min="3" max="3" width="11" style="1" customWidth="1"/>
    <col min="4" max="4" width="5.6640625" style="1" customWidth="1"/>
    <col min="5" max="11" width="8.33203125" style="1" customWidth="1"/>
    <col min="12" max="12" width="10" style="1" customWidth="1"/>
    <col min="13" max="13" width="10.5546875" style="1" customWidth="1"/>
    <col min="14" max="14" width="1.109375" style="1" customWidth="1"/>
    <col min="15" max="15" width="9.109375" style="1"/>
    <col min="16" max="16384" width="9.109375" style="3"/>
  </cols>
  <sheetData>
    <row r="1" spans="1:19" ht="15" x14ac:dyDescent="0.25">
      <c r="A1" s="11"/>
      <c r="B1" s="11"/>
      <c r="C1" s="11"/>
      <c r="D1" s="11"/>
      <c r="E1" s="11"/>
      <c r="F1" s="11"/>
      <c r="G1" s="11"/>
      <c r="H1" s="11"/>
      <c r="I1" s="11"/>
      <c r="J1" s="11"/>
      <c r="K1" s="11"/>
      <c r="L1" s="11"/>
      <c r="M1" s="11"/>
      <c r="N1" s="11"/>
    </row>
    <row r="2" spans="1:19" ht="15.6" x14ac:dyDescent="0.3">
      <c r="A2" s="11"/>
      <c r="B2" s="125" t="s">
        <v>64</v>
      </c>
      <c r="C2" s="125"/>
      <c r="D2" s="125"/>
      <c r="E2" s="125"/>
      <c r="F2" s="125"/>
      <c r="G2" s="125"/>
      <c r="H2" s="124" t="s">
        <v>65</v>
      </c>
      <c r="I2" s="124"/>
      <c r="J2" s="124"/>
      <c r="K2" s="124"/>
      <c r="L2" s="124"/>
      <c r="M2" s="124"/>
      <c r="N2" s="11"/>
    </row>
    <row r="3" spans="1:19" ht="15" x14ac:dyDescent="0.25">
      <c r="A3" s="11"/>
      <c r="B3" s="11"/>
      <c r="C3" s="11"/>
      <c r="D3" s="11"/>
      <c r="E3" s="11"/>
      <c r="F3" s="11"/>
      <c r="G3" s="11"/>
      <c r="H3" s="11"/>
      <c r="I3" s="11"/>
      <c r="J3" s="11"/>
      <c r="K3" s="11"/>
      <c r="L3" s="11"/>
      <c r="M3" s="11"/>
      <c r="N3" s="11"/>
    </row>
    <row r="4" spans="1:19" x14ac:dyDescent="0.3">
      <c r="A4" s="11"/>
      <c r="B4" s="12" t="s">
        <v>17</v>
      </c>
      <c r="C4" s="13"/>
      <c r="D4" s="13"/>
      <c r="E4" s="13"/>
      <c r="F4" s="13"/>
      <c r="G4" s="14"/>
      <c r="H4" s="12" t="s">
        <v>18</v>
      </c>
      <c r="I4" s="13"/>
      <c r="J4" s="13"/>
      <c r="K4" s="13"/>
      <c r="L4" s="13"/>
      <c r="M4" s="14"/>
      <c r="N4" s="11"/>
      <c r="S4"/>
    </row>
    <row r="5" spans="1:19" ht="15.75" customHeight="1" x14ac:dyDescent="0.3">
      <c r="A5" s="11"/>
      <c r="B5" s="113" t="s">
        <v>78</v>
      </c>
      <c r="C5" s="114"/>
      <c r="D5" s="114"/>
      <c r="E5" s="114"/>
      <c r="F5" s="114"/>
      <c r="G5" s="115"/>
      <c r="H5" s="126" t="s">
        <v>66</v>
      </c>
      <c r="I5" s="127"/>
      <c r="J5" s="128" t="s">
        <v>99</v>
      </c>
      <c r="K5" s="128"/>
      <c r="L5" s="128"/>
      <c r="M5" s="129"/>
      <c r="N5" s="11"/>
    </row>
    <row r="6" spans="1:19" ht="37.5" customHeight="1" x14ac:dyDescent="0.3">
      <c r="A6" s="11"/>
      <c r="B6" s="116"/>
      <c r="C6" s="117"/>
      <c r="D6" s="117"/>
      <c r="E6" s="117"/>
      <c r="F6" s="117"/>
      <c r="G6" s="118"/>
      <c r="H6" s="116" t="s">
        <v>83</v>
      </c>
      <c r="I6" s="117"/>
      <c r="J6" s="117"/>
      <c r="K6" s="117"/>
      <c r="L6" s="117"/>
      <c r="M6" s="118"/>
      <c r="N6" s="11"/>
    </row>
    <row r="7" spans="1:19" ht="15" customHeight="1" x14ac:dyDescent="0.25">
      <c r="A7" s="11"/>
      <c r="B7" s="45"/>
      <c r="C7" s="45"/>
      <c r="D7" s="45"/>
      <c r="E7" s="45"/>
      <c r="F7" s="45"/>
      <c r="G7" s="45"/>
      <c r="H7" s="45"/>
      <c r="I7" s="45"/>
      <c r="J7" s="45"/>
      <c r="K7" s="45"/>
      <c r="L7" s="45"/>
      <c r="M7" s="45"/>
      <c r="N7" s="11"/>
    </row>
    <row r="8" spans="1:19" s="71" customFormat="1" ht="15" customHeight="1" x14ac:dyDescent="0.3">
      <c r="A8" s="70"/>
      <c r="B8" s="131" t="s">
        <v>6</v>
      </c>
      <c r="C8" s="132"/>
      <c r="D8" s="132"/>
      <c r="E8" s="132"/>
      <c r="F8" s="133">
        <f>'III.Kalkulace nabídky'!F14*1000</f>
        <v>3085183800</v>
      </c>
      <c r="G8" s="134"/>
      <c r="H8" s="135" t="s">
        <v>79</v>
      </c>
      <c r="I8" s="136"/>
      <c r="J8" s="137">
        <v>43101</v>
      </c>
      <c r="K8" s="137"/>
      <c r="L8" s="73" t="s">
        <v>33</v>
      </c>
      <c r="M8" s="74">
        <v>46752</v>
      </c>
      <c r="N8" s="70"/>
      <c r="O8" s="72"/>
    </row>
    <row r="9" spans="1:19" ht="15" x14ac:dyDescent="0.25">
      <c r="A9" s="11"/>
      <c r="B9" s="11"/>
      <c r="C9" s="11"/>
      <c r="D9" s="11"/>
      <c r="E9" s="11"/>
      <c r="F9" s="11"/>
      <c r="G9" s="11"/>
      <c r="H9" s="11"/>
      <c r="I9" s="11"/>
      <c r="J9" s="11"/>
      <c r="K9" s="11"/>
      <c r="L9" s="11"/>
      <c r="M9" s="11"/>
      <c r="N9" s="11"/>
    </row>
    <row r="10" spans="1:19" x14ac:dyDescent="0.3">
      <c r="A10" s="11"/>
      <c r="B10" s="51" t="s">
        <v>19</v>
      </c>
      <c r="C10" s="52"/>
      <c r="D10" s="52"/>
      <c r="E10" s="52"/>
      <c r="F10" s="52"/>
      <c r="G10" s="53"/>
      <c r="H10" s="15" t="s">
        <v>20</v>
      </c>
      <c r="I10" s="13"/>
      <c r="J10" s="13"/>
      <c r="K10" s="13"/>
      <c r="L10" s="13"/>
      <c r="M10" s="14"/>
      <c r="N10" s="11"/>
    </row>
    <row r="11" spans="1:19" x14ac:dyDescent="0.3">
      <c r="A11" s="11"/>
      <c r="B11" s="119"/>
      <c r="C11" s="120"/>
      <c r="D11" s="120"/>
      <c r="E11" s="120"/>
      <c r="F11" s="120"/>
      <c r="G11" s="121"/>
      <c r="H11" s="16" t="s">
        <v>21</v>
      </c>
      <c r="I11" s="17"/>
      <c r="J11" s="17"/>
      <c r="K11" s="122"/>
      <c r="L11" s="122"/>
      <c r="M11" s="123"/>
      <c r="N11" s="11"/>
    </row>
    <row r="12" spans="1:19" ht="15" x14ac:dyDescent="0.25">
      <c r="A12" s="11"/>
      <c r="B12" s="119"/>
      <c r="C12" s="120"/>
      <c r="D12" s="120"/>
      <c r="E12" s="120"/>
      <c r="F12" s="120"/>
      <c r="G12" s="121"/>
      <c r="H12" s="16" t="s">
        <v>22</v>
      </c>
      <c r="I12" s="17"/>
      <c r="J12" s="17"/>
      <c r="K12" s="120"/>
      <c r="L12" s="120"/>
      <c r="M12" s="121"/>
      <c r="N12" s="11"/>
    </row>
    <row r="13" spans="1:19" x14ac:dyDescent="0.3">
      <c r="A13" s="11"/>
      <c r="B13" s="119"/>
      <c r="C13" s="120"/>
      <c r="D13" s="120"/>
      <c r="E13" s="120"/>
      <c r="F13" s="120"/>
      <c r="G13" s="121"/>
      <c r="H13" s="16" t="s">
        <v>23</v>
      </c>
      <c r="I13" s="17"/>
      <c r="J13" s="17"/>
      <c r="K13" s="130"/>
      <c r="L13" s="120"/>
      <c r="M13" s="121"/>
      <c r="N13" s="11"/>
    </row>
    <row r="14" spans="1:19" x14ac:dyDescent="0.3">
      <c r="A14" s="11"/>
      <c r="B14" s="54" t="s">
        <v>30</v>
      </c>
      <c r="C14" s="98"/>
      <c r="D14" s="98"/>
      <c r="E14" s="55" t="s">
        <v>24</v>
      </c>
      <c r="F14" s="99"/>
      <c r="G14" s="100"/>
      <c r="H14" s="18" t="s">
        <v>25</v>
      </c>
      <c r="I14" s="19"/>
      <c r="J14" s="19"/>
      <c r="K14" s="101"/>
      <c r="L14" s="102"/>
      <c r="M14" s="103"/>
      <c r="N14" s="11"/>
    </row>
    <row r="15" spans="1:19" x14ac:dyDescent="0.3">
      <c r="A15" s="11"/>
      <c r="B15" s="11"/>
      <c r="C15" s="11"/>
      <c r="D15" s="11"/>
      <c r="E15" s="11"/>
      <c r="F15" s="11"/>
      <c r="G15" s="11"/>
      <c r="H15" s="11"/>
      <c r="I15" s="11"/>
      <c r="J15" s="11"/>
      <c r="K15" s="11"/>
      <c r="L15" s="11"/>
      <c r="M15" s="11"/>
      <c r="N15" s="11"/>
    </row>
    <row r="16" spans="1:19" x14ac:dyDescent="0.3">
      <c r="A16" s="11"/>
      <c r="B16" s="11"/>
      <c r="C16" s="11"/>
      <c r="D16" s="11"/>
      <c r="E16" s="11"/>
      <c r="F16" s="11"/>
      <c r="G16" s="11"/>
      <c r="H16" s="11"/>
      <c r="I16" s="11"/>
      <c r="J16" s="11"/>
      <c r="K16" s="11"/>
      <c r="L16" s="11"/>
      <c r="M16" s="11"/>
      <c r="N16" s="11"/>
    </row>
    <row r="17" spans="1:14" x14ac:dyDescent="0.3">
      <c r="A17" s="11"/>
      <c r="B17" s="104" t="s">
        <v>98</v>
      </c>
      <c r="C17" s="105"/>
      <c r="D17" s="105"/>
      <c r="E17" s="105"/>
      <c r="F17" s="105"/>
      <c r="G17" s="105"/>
      <c r="H17" s="105"/>
      <c r="I17" s="105"/>
      <c r="J17" s="105"/>
      <c r="K17" s="105"/>
      <c r="L17" s="105"/>
      <c r="M17" s="106"/>
      <c r="N17" s="11"/>
    </row>
    <row r="18" spans="1:14" x14ac:dyDescent="0.3">
      <c r="A18" s="11"/>
      <c r="B18" s="107"/>
      <c r="C18" s="108"/>
      <c r="D18" s="108"/>
      <c r="E18" s="108"/>
      <c r="F18" s="108"/>
      <c r="G18" s="108"/>
      <c r="H18" s="108"/>
      <c r="I18" s="108"/>
      <c r="J18" s="108"/>
      <c r="K18" s="108"/>
      <c r="L18" s="108"/>
      <c r="M18" s="109"/>
      <c r="N18" s="11"/>
    </row>
    <row r="19" spans="1:14" x14ac:dyDescent="0.3">
      <c r="A19" s="11"/>
      <c r="B19" s="107"/>
      <c r="C19" s="108"/>
      <c r="D19" s="108"/>
      <c r="E19" s="108"/>
      <c r="F19" s="108"/>
      <c r="G19" s="108"/>
      <c r="H19" s="108"/>
      <c r="I19" s="108"/>
      <c r="J19" s="108"/>
      <c r="K19" s="108"/>
      <c r="L19" s="108"/>
      <c r="M19" s="109"/>
      <c r="N19" s="11"/>
    </row>
    <row r="20" spans="1:14" x14ac:dyDescent="0.3">
      <c r="A20" s="11"/>
      <c r="B20" s="107"/>
      <c r="C20" s="108"/>
      <c r="D20" s="108"/>
      <c r="E20" s="108"/>
      <c r="F20" s="108"/>
      <c r="G20" s="108"/>
      <c r="H20" s="108"/>
      <c r="I20" s="108"/>
      <c r="J20" s="108"/>
      <c r="K20" s="108"/>
      <c r="L20" s="108"/>
      <c r="M20" s="109"/>
      <c r="N20" s="11"/>
    </row>
    <row r="21" spans="1:14" x14ac:dyDescent="0.3">
      <c r="A21" s="11"/>
      <c r="B21" s="107"/>
      <c r="C21" s="108"/>
      <c r="D21" s="108"/>
      <c r="E21" s="108"/>
      <c r="F21" s="108"/>
      <c r="G21" s="108"/>
      <c r="H21" s="108"/>
      <c r="I21" s="108"/>
      <c r="J21" s="108"/>
      <c r="K21" s="108"/>
      <c r="L21" s="108"/>
      <c r="M21" s="109"/>
      <c r="N21" s="11"/>
    </row>
    <row r="22" spans="1:14" x14ac:dyDescent="0.3">
      <c r="A22" s="11"/>
      <c r="B22" s="107"/>
      <c r="C22" s="108"/>
      <c r="D22" s="108"/>
      <c r="E22" s="108"/>
      <c r="F22" s="108"/>
      <c r="G22" s="108"/>
      <c r="H22" s="108"/>
      <c r="I22" s="108"/>
      <c r="J22" s="108"/>
      <c r="K22" s="108"/>
      <c r="L22" s="108"/>
      <c r="M22" s="109"/>
      <c r="N22" s="11"/>
    </row>
    <row r="23" spans="1:14" x14ac:dyDescent="0.3">
      <c r="A23" s="11"/>
      <c r="B23" s="107"/>
      <c r="C23" s="108"/>
      <c r="D23" s="108"/>
      <c r="E23" s="108"/>
      <c r="F23" s="108"/>
      <c r="G23" s="108"/>
      <c r="H23" s="108"/>
      <c r="I23" s="108"/>
      <c r="J23" s="108"/>
      <c r="K23" s="108"/>
      <c r="L23" s="108"/>
      <c r="M23" s="109"/>
      <c r="N23" s="11"/>
    </row>
    <row r="24" spans="1:14" x14ac:dyDescent="0.3">
      <c r="A24" s="11"/>
      <c r="B24" s="107"/>
      <c r="C24" s="108"/>
      <c r="D24" s="108"/>
      <c r="E24" s="108"/>
      <c r="F24" s="108"/>
      <c r="G24" s="108"/>
      <c r="H24" s="108"/>
      <c r="I24" s="108"/>
      <c r="J24" s="108"/>
      <c r="K24" s="108"/>
      <c r="L24" s="108"/>
      <c r="M24" s="109"/>
      <c r="N24" s="11"/>
    </row>
    <row r="25" spans="1:14" x14ac:dyDescent="0.3">
      <c r="A25" s="11"/>
      <c r="B25" s="107"/>
      <c r="C25" s="108"/>
      <c r="D25" s="108"/>
      <c r="E25" s="108"/>
      <c r="F25" s="108"/>
      <c r="G25" s="108"/>
      <c r="H25" s="108"/>
      <c r="I25" s="108"/>
      <c r="J25" s="108"/>
      <c r="K25" s="108"/>
      <c r="L25" s="108"/>
      <c r="M25" s="109"/>
      <c r="N25" s="11"/>
    </row>
    <row r="26" spans="1:14" x14ac:dyDescent="0.3">
      <c r="A26" s="11"/>
      <c r="B26" s="110"/>
      <c r="C26" s="111"/>
      <c r="D26" s="111"/>
      <c r="E26" s="111"/>
      <c r="F26" s="111"/>
      <c r="G26" s="111"/>
      <c r="H26" s="111"/>
      <c r="I26" s="111"/>
      <c r="J26" s="111"/>
      <c r="K26" s="111"/>
      <c r="L26" s="111"/>
      <c r="M26" s="112"/>
      <c r="N26" s="11"/>
    </row>
    <row r="27" spans="1:14" x14ac:dyDescent="0.3">
      <c r="A27" s="11"/>
      <c r="B27" s="11"/>
      <c r="C27" s="11"/>
      <c r="D27" s="11"/>
      <c r="E27" s="11"/>
      <c r="F27" s="11"/>
      <c r="G27" s="11"/>
      <c r="H27" s="11"/>
      <c r="I27" s="11"/>
      <c r="J27" s="11"/>
      <c r="K27" s="11"/>
      <c r="L27" s="11"/>
      <c r="M27" s="11"/>
      <c r="N27" s="11"/>
    </row>
    <row r="28" spans="1:14" x14ac:dyDescent="0.3">
      <c r="A28" s="11"/>
      <c r="B28" s="11"/>
      <c r="C28" s="11"/>
      <c r="D28" s="11"/>
      <c r="E28" s="11"/>
      <c r="F28" s="11"/>
      <c r="G28" s="11"/>
      <c r="H28" s="11"/>
      <c r="I28" s="11"/>
      <c r="J28" s="11"/>
      <c r="K28" s="11"/>
      <c r="L28" s="11"/>
      <c r="M28" s="11"/>
      <c r="N28" s="11"/>
    </row>
    <row r="29" spans="1:14" x14ac:dyDescent="0.3">
      <c r="A29" s="11"/>
      <c r="B29" s="11"/>
      <c r="C29" s="11"/>
      <c r="D29" s="11"/>
      <c r="E29" s="11"/>
      <c r="F29" s="11"/>
      <c r="G29" s="11"/>
      <c r="H29" s="11"/>
      <c r="I29" s="11"/>
      <c r="J29" s="11"/>
      <c r="K29" s="11"/>
      <c r="L29" s="11"/>
      <c r="M29" s="11"/>
      <c r="N29" s="11"/>
    </row>
    <row r="30" spans="1:14" x14ac:dyDescent="0.3">
      <c r="A30" s="11"/>
      <c r="B30" s="11"/>
      <c r="C30" s="11"/>
      <c r="D30" s="11"/>
      <c r="E30" s="11"/>
      <c r="F30" s="11"/>
      <c r="G30" s="11"/>
      <c r="H30" s="11"/>
      <c r="I30" s="11"/>
      <c r="J30" s="11"/>
      <c r="K30" s="11"/>
      <c r="L30" s="11"/>
      <c r="M30" s="11"/>
      <c r="N30" s="11"/>
    </row>
    <row r="31" spans="1:14" x14ac:dyDescent="0.3">
      <c r="A31" s="11"/>
      <c r="B31" s="11"/>
      <c r="C31" s="11"/>
      <c r="D31" s="11"/>
      <c r="E31" s="11"/>
      <c r="F31" s="11"/>
      <c r="G31" s="11"/>
      <c r="H31" s="11"/>
      <c r="I31" s="11"/>
      <c r="J31" s="11"/>
      <c r="K31" s="11"/>
      <c r="L31" s="11"/>
      <c r="M31" s="11"/>
      <c r="N31" s="11"/>
    </row>
    <row r="32" spans="1:14" x14ac:dyDescent="0.3">
      <c r="A32" s="11"/>
      <c r="B32" s="11"/>
      <c r="C32" s="11"/>
      <c r="D32" s="11"/>
      <c r="E32" s="11"/>
      <c r="F32" s="11"/>
      <c r="G32" s="11"/>
      <c r="H32" s="11"/>
      <c r="I32" s="11"/>
      <c r="J32" s="11"/>
      <c r="K32" s="11"/>
      <c r="L32" s="11"/>
      <c r="M32" s="11"/>
      <c r="N32" s="11"/>
    </row>
    <row r="33" spans="1:14" x14ac:dyDescent="0.3">
      <c r="A33" s="11"/>
      <c r="B33" s="11"/>
      <c r="C33" s="11"/>
      <c r="D33" s="11"/>
      <c r="E33" s="11"/>
      <c r="F33" s="11"/>
      <c r="G33" s="11"/>
      <c r="H33" s="11"/>
      <c r="I33" s="11"/>
      <c r="J33" s="11"/>
      <c r="K33" s="11"/>
      <c r="L33" s="11"/>
      <c r="M33" s="11"/>
      <c r="N33" s="11"/>
    </row>
    <row r="34" spans="1:14" x14ac:dyDescent="0.3">
      <c r="A34" s="11"/>
      <c r="B34" s="11"/>
      <c r="C34" s="11"/>
      <c r="D34" s="11"/>
      <c r="E34" s="11"/>
      <c r="F34" s="11"/>
      <c r="G34" s="11"/>
      <c r="H34" s="11"/>
      <c r="I34" s="11"/>
      <c r="J34" s="11"/>
      <c r="K34" s="11"/>
      <c r="L34" s="11"/>
      <c r="M34" s="11"/>
      <c r="N34" s="11"/>
    </row>
    <row r="35" spans="1:14" x14ac:dyDescent="0.3">
      <c r="A35" s="11"/>
      <c r="B35" s="11"/>
      <c r="C35" s="11"/>
      <c r="D35" s="11"/>
      <c r="E35" s="11"/>
      <c r="F35" s="11"/>
      <c r="G35" s="11"/>
      <c r="H35" s="11"/>
      <c r="I35" s="11"/>
      <c r="J35" s="11"/>
      <c r="K35" s="11"/>
      <c r="L35" s="11"/>
      <c r="M35" s="11"/>
      <c r="N35" s="11"/>
    </row>
  </sheetData>
  <sheetProtection password="8088" sheet="1" objects="1" scenarios="1"/>
  <mergeCells count="20">
    <mergeCell ref="H2:M2"/>
    <mergeCell ref="B2:G2"/>
    <mergeCell ref="H5:I5"/>
    <mergeCell ref="J5:M5"/>
    <mergeCell ref="B13:G13"/>
    <mergeCell ref="K13:M13"/>
    <mergeCell ref="B8:E8"/>
    <mergeCell ref="F8:G8"/>
    <mergeCell ref="H8:I8"/>
    <mergeCell ref="J8:K8"/>
    <mergeCell ref="C14:D14"/>
    <mergeCell ref="F14:G14"/>
    <mergeCell ref="K14:M14"/>
    <mergeCell ref="B17:M26"/>
    <mergeCell ref="B5:G6"/>
    <mergeCell ref="H6:M6"/>
    <mergeCell ref="B11:G11"/>
    <mergeCell ref="K11:M11"/>
    <mergeCell ref="B12:G12"/>
    <mergeCell ref="K12:M12"/>
  </mergeCells>
  <pageMargins left="0.23622047244094491" right="0.23622047244094491"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A4" workbookViewId="0">
      <selection activeCell="T29" sqref="T29"/>
    </sheetView>
  </sheetViews>
  <sheetFormatPr defaultRowHeight="14.4" x14ac:dyDescent="0.3"/>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267"/>
  <sheetViews>
    <sheetView showRowColHeaders="0" topLeftCell="C7" workbookViewId="0">
      <selection activeCell="H24" sqref="H24"/>
    </sheetView>
  </sheetViews>
  <sheetFormatPr defaultColWidth="9.109375" defaultRowHeight="14.4" x14ac:dyDescent="0.3"/>
  <cols>
    <col min="1" max="1" width="1.5546875" style="59" customWidth="1"/>
    <col min="2" max="2" width="9.109375" style="59"/>
    <col min="3" max="3" width="25.6640625" style="59" customWidth="1"/>
    <col min="4" max="4" width="7.6640625" style="3" customWidth="1"/>
    <col min="5" max="5" width="11.88671875" style="59" bestFit="1" customWidth="1"/>
    <col min="6" max="6" width="10.44140625" style="59" customWidth="1"/>
    <col min="7" max="7" width="9.109375" style="59"/>
    <col min="8" max="8" width="9.109375" style="60"/>
    <col min="9" max="9" width="10.88671875" style="59" customWidth="1"/>
    <col min="10" max="13" width="12.33203125" style="59" customWidth="1"/>
    <col min="14" max="14" width="15.88671875" style="59" customWidth="1"/>
    <col min="15" max="16" width="12.33203125" style="59" customWidth="1"/>
    <col min="17" max="17" width="16.33203125" style="59" customWidth="1"/>
    <col min="18" max="18" width="13.109375" style="59" customWidth="1"/>
    <col min="19" max="19" width="12.44140625" style="59" customWidth="1"/>
    <col min="20" max="16384" width="9.109375" style="59"/>
  </cols>
  <sheetData>
    <row r="1" spans="2:19" x14ac:dyDescent="0.3">
      <c r="B1" s="56" t="s">
        <v>55</v>
      </c>
      <c r="C1" s="56" t="str">
        <f>'I. Uchazeč'!J5</f>
        <v>(1) Zlín</v>
      </c>
      <c r="D1" s="57"/>
      <c r="E1" s="57"/>
      <c r="F1" s="56" t="s">
        <v>92</v>
      </c>
      <c r="G1" s="57"/>
      <c r="H1" s="58"/>
      <c r="I1" s="57"/>
      <c r="J1" s="57"/>
      <c r="K1" s="57"/>
      <c r="L1" s="57"/>
      <c r="M1" s="57"/>
      <c r="N1" s="57"/>
      <c r="O1" s="57"/>
      <c r="P1" s="57"/>
      <c r="Q1" s="57"/>
      <c r="R1" s="57"/>
      <c r="S1" s="57"/>
    </row>
    <row r="2" spans="2:19" x14ac:dyDescent="0.3">
      <c r="B2" s="75" t="s">
        <v>31</v>
      </c>
      <c r="C2" s="75"/>
      <c r="D2" s="76" t="s">
        <v>32</v>
      </c>
      <c r="E2" s="170">
        <f>'I. Uchazeč'!J8</f>
        <v>43101</v>
      </c>
      <c r="F2" s="170"/>
      <c r="G2" s="76" t="s">
        <v>33</v>
      </c>
      <c r="H2" s="170">
        <f>'I. Uchazeč'!M8</f>
        <v>46752</v>
      </c>
      <c r="I2" s="170"/>
      <c r="J2" s="75" t="s">
        <v>34</v>
      </c>
      <c r="K2" s="75"/>
      <c r="L2" s="75"/>
      <c r="M2" s="75"/>
      <c r="N2" s="75"/>
      <c r="O2" s="75"/>
      <c r="P2" s="75"/>
    </row>
    <row r="3" spans="2:19" x14ac:dyDescent="0.3">
      <c r="B3" s="75" t="s">
        <v>82</v>
      </c>
      <c r="C3" s="75"/>
      <c r="D3" s="75"/>
      <c r="E3" s="75"/>
      <c r="F3" s="75"/>
      <c r="G3" s="75"/>
      <c r="H3" s="77"/>
      <c r="I3" s="75"/>
      <c r="J3" s="75"/>
      <c r="K3" s="75"/>
      <c r="L3" s="75"/>
      <c r="M3" s="75"/>
      <c r="N3" s="75"/>
      <c r="O3" s="75"/>
      <c r="P3" s="75"/>
      <c r="Q3" s="75"/>
    </row>
    <row r="4" spans="2:19" ht="15" customHeight="1" x14ac:dyDescent="0.3">
      <c r="B4" s="138" t="s">
        <v>26</v>
      </c>
      <c r="C4" s="139" t="s">
        <v>8</v>
      </c>
      <c r="D4" s="147" t="s">
        <v>100</v>
      </c>
      <c r="E4" s="171" t="s">
        <v>93</v>
      </c>
      <c r="F4" s="145" t="s">
        <v>51</v>
      </c>
      <c r="G4" s="153" t="s">
        <v>53</v>
      </c>
      <c r="H4" s="154"/>
      <c r="I4" s="154"/>
      <c r="J4" s="154"/>
      <c r="K4" s="154"/>
      <c r="L4" s="154"/>
      <c r="M4" s="154"/>
      <c r="N4" s="155"/>
      <c r="P4" s="65"/>
      <c r="Q4" s="65"/>
      <c r="R4" s="65"/>
    </row>
    <row r="5" spans="2:19" ht="15" customHeight="1" x14ac:dyDescent="0.3">
      <c r="B5" s="138"/>
      <c r="C5" s="139"/>
      <c r="D5" s="148"/>
      <c r="E5" s="172"/>
      <c r="F5" s="146"/>
      <c r="G5" s="142" t="s">
        <v>86</v>
      </c>
      <c r="H5" s="143"/>
      <c r="I5" s="144"/>
      <c r="J5" s="142" t="s">
        <v>87</v>
      </c>
      <c r="K5" s="143"/>
      <c r="L5" s="143"/>
      <c r="M5" s="144"/>
      <c r="N5" s="93" t="s">
        <v>94</v>
      </c>
      <c r="P5" s="65"/>
      <c r="Q5" s="65"/>
      <c r="R5" s="65"/>
    </row>
    <row r="6" spans="2:19" ht="15.6" x14ac:dyDescent="0.3">
      <c r="B6" s="138"/>
      <c r="C6" s="139"/>
      <c r="D6" s="149"/>
      <c r="E6" s="173"/>
      <c r="F6" s="61" t="s">
        <v>52</v>
      </c>
      <c r="G6" s="90" t="s">
        <v>2</v>
      </c>
      <c r="H6" s="62" t="s">
        <v>3</v>
      </c>
      <c r="I6" s="62" t="s">
        <v>84</v>
      </c>
      <c r="J6" s="62" t="s">
        <v>85</v>
      </c>
      <c r="K6" s="62" t="s">
        <v>4</v>
      </c>
      <c r="L6" s="62" t="s">
        <v>5</v>
      </c>
      <c r="M6" s="83" t="s">
        <v>95</v>
      </c>
      <c r="N6" s="83" t="s">
        <v>103</v>
      </c>
      <c r="P6" s="65"/>
      <c r="Q6" s="65"/>
      <c r="R6" s="65"/>
    </row>
    <row r="7" spans="2:19" s="65" customFormat="1" ht="24" customHeight="1" x14ac:dyDescent="0.3">
      <c r="B7" s="5">
        <v>1</v>
      </c>
      <c r="C7" s="63" t="s">
        <v>58</v>
      </c>
      <c r="D7" s="63" t="s">
        <v>9</v>
      </c>
      <c r="E7" s="6">
        <v>0</v>
      </c>
      <c r="F7" s="64">
        <v>0</v>
      </c>
      <c r="G7" s="68"/>
      <c r="H7" s="68"/>
      <c r="I7" s="161"/>
      <c r="J7" s="164"/>
      <c r="K7" s="69"/>
      <c r="L7" s="164"/>
      <c r="M7" s="164"/>
      <c r="N7" s="167">
        <f>F14</f>
        <v>3085183.8</v>
      </c>
    </row>
    <row r="8" spans="2:19" s="65" customFormat="1" ht="24" customHeight="1" x14ac:dyDescent="0.3">
      <c r="B8" s="5">
        <v>2</v>
      </c>
      <c r="C8" s="63" t="s">
        <v>59</v>
      </c>
      <c r="D8" s="63" t="s">
        <v>10</v>
      </c>
      <c r="E8" s="6">
        <v>2</v>
      </c>
      <c r="F8" s="64">
        <v>66560</v>
      </c>
      <c r="G8" s="68"/>
      <c r="H8" s="68"/>
      <c r="I8" s="162"/>
      <c r="J8" s="165"/>
      <c r="K8" s="69"/>
      <c r="L8" s="165"/>
      <c r="M8" s="165"/>
      <c r="N8" s="168"/>
    </row>
    <row r="9" spans="2:19" s="65" customFormat="1" ht="24" customHeight="1" x14ac:dyDescent="0.3">
      <c r="B9" s="5">
        <v>3</v>
      </c>
      <c r="C9" s="63" t="s">
        <v>60</v>
      </c>
      <c r="D9" s="63" t="s">
        <v>11</v>
      </c>
      <c r="E9" s="6">
        <v>24</v>
      </c>
      <c r="F9" s="64">
        <v>1280178.1000000001</v>
      </c>
      <c r="G9" s="68"/>
      <c r="H9" s="68"/>
      <c r="I9" s="162"/>
      <c r="J9" s="165"/>
      <c r="K9" s="69"/>
      <c r="L9" s="165"/>
      <c r="M9" s="165"/>
      <c r="N9" s="168"/>
    </row>
    <row r="10" spans="2:19" s="65" customFormat="1" ht="24" customHeight="1" x14ac:dyDescent="0.3">
      <c r="B10" s="5">
        <v>4</v>
      </c>
      <c r="C10" s="63" t="s">
        <v>61</v>
      </c>
      <c r="D10" s="63" t="s">
        <v>12</v>
      </c>
      <c r="E10" s="6">
        <v>18</v>
      </c>
      <c r="F10" s="64">
        <v>1529488.9</v>
      </c>
      <c r="G10" s="68"/>
      <c r="H10" s="68"/>
      <c r="I10" s="162"/>
      <c r="J10" s="165"/>
      <c r="K10" s="69"/>
      <c r="L10" s="165"/>
      <c r="M10" s="165"/>
      <c r="N10" s="168"/>
    </row>
    <row r="11" spans="2:19" s="65" customFormat="1" ht="24" customHeight="1" x14ac:dyDescent="0.3">
      <c r="B11" s="5">
        <v>5</v>
      </c>
      <c r="C11" s="63" t="s">
        <v>62</v>
      </c>
      <c r="D11" s="63" t="s">
        <v>13</v>
      </c>
      <c r="E11" s="6">
        <v>3</v>
      </c>
      <c r="F11" s="64">
        <v>208956.79999999999</v>
      </c>
      <c r="G11" s="68"/>
      <c r="H11" s="68"/>
      <c r="I11" s="162"/>
      <c r="J11" s="165"/>
      <c r="K11" s="69"/>
      <c r="L11" s="165"/>
      <c r="M11" s="165"/>
      <c r="N11" s="168"/>
    </row>
    <row r="12" spans="2:19" s="65" customFormat="1" ht="24" customHeight="1" x14ac:dyDescent="0.3">
      <c r="B12" s="5">
        <v>6</v>
      </c>
      <c r="C12" s="63" t="s">
        <v>63</v>
      </c>
      <c r="D12" s="63" t="s">
        <v>14</v>
      </c>
      <c r="E12" s="6">
        <v>0</v>
      </c>
      <c r="F12" s="64">
        <v>0</v>
      </c>
      <c r="G12" s="68"/>
      <c r="H12" s="68"/>
      <c r="I12" s="162"/>
      <c r="J12" s="165"/>
      <c r="K12" s="69"/>
      <c r="L12" s="165"/>
      <c r="M12" s="165"/>
      <c r="N12" s="168"/>
    </row>
    <row r="13" spans="2:19" s="65" customFormat="1" ht="24" customHeight="1" x14ac:dyDescent="0.3">
      <c r="B13" s="5">
        <v>7</v>
      </c>
      <c r="C13" s="63" t="s">
        <v>96</v>
      </c>
      <c r="D13" s="63" t="s">
        <v>97</v>
      </c>
      <c r="E13" s="10">
        <v>0</v>
      </c>
      <c r="F13" s="64">
        <v>1E-3</v>
      </c>
      <c r="G13" s="68"/>
      <c r="H13" s="68"/>
      <c r="I13" s="163"/>
      <c r="J13" s="166"/>
      <c r="K13" s="69"/>
      <c r="L13" s="166"/>
      <c r="M13" s="166"/>
      <c r="N13" s="169"/>
    </row>
    <row r="14" spans="2:19" s="65" customFormat="1" ht="25.5" customHeight="1" x14ac:dyDescent="0.3">
      <c r="B14" s="150" t="s">
        <v>0</v>
      </c>
      <c r="C14" s="151"/>
      <c r="D14" s="152"/>
      <c r="E14" s="7">
        <f>SUM(E7:E12)</f>
        <v>47</v>
      </c>
      <c r="F14" s="8">
        <f>SUM(F7:F12)</f>
        <v>3085183.8</v>
      </c>
      <c r="G14" s="9">
        <f>(G7*F7+G8*F8+G9*F9+G10*F10+G11*F11+G12*F12)/F14</f>
        <v>0</v>
      </c>
      <c r="H14" s="9">
        <f>(H7*F7+H8*F8+H9*F9+H10*F10+H11*F11+H12*F12)/F14</f>
        <v>0</v>
      </c>
      <c r="I14" s="9">
        <f>I7</f>
        <v>0</v>
      </c>
      <c r="J14" s="8">
        <f>SUM(J7:J12)</f>
        <v>0</v>
      </c>
      <c r="K14" s="8">
        <f>SUM(K7:K12)</f>
        <v>0</v>
      </c>
      <c r="L14" s="8">
        <f>SUM(L7:L12)</f>
        <v>0</v>
      </c>
      <c r="M14" s="8">
        <f t="shared" ref="M14:N14" si="0">SUM(M7:M12)</f>
        <v>0</v>
      </c>
      <c r="N14" s="8">
        <f t="shared" si="0"/>
        <v>3085183.8</v>
      </c>
    </row>
    <row r="15" spans="2:19" x14ac:dyDescent="0.3">
      <c r="D15" s="59"/>
      <c r="H15" s="59"/>
    </row>
    <row r="16" spans="2:19" x14ac:dyDescent="0.3">
      <c r="C16" s="140" t="s">
        <v>76</v>
      </c>
      <c r="D16" s="140"/>
      <c r="E16" s="156" t="s">
        <v>75</v>
      </c>
      <c r="F16" s="157"/>
      <c r="H16" s="141" t="s">
        <v>77</v>
      </c>
      <c r="I16" s="158"/>
      <c r="J16" s="158"/>
      <c r="K16" s="159"/>
      <c r="L16" s="160"/>
      <c r="O16" s="67"/>
    </row>
    <row r="17" spans="3:19" x14ac:dyDescent="0.3">
      <c r="C17" s="140" t="s">
        <v>71</v>
      </c>
      <c r="D17" s="141"/>
      <c r="E17" s="94">
        <v>10.619707001522071</v>
      </c>
      <c r="F17" s="49" t="s">
        <v>73</v>
      </c>
      <c r="H17" s="140" t="s">
        <v>54</v>
      </c>
      <c r="I17" s="140"/>
      <c r="J17" s="141"/>
      <c r="K17" s="220">
        <v>23.31</v>
      </c>
      <c r="L17" s="49" t="s">
        <v>74</v>
      </c>
      <c r="S17" s="84"/>
    </row>
    <row r="18" spans="3:19" ht="15" customHeight="1" x14ac:dyDescent="0.3">
      <c r="C18" s="140" t="s">
        <v>72</v>
      </c>
      <c r="D18" s="140"/>
      <c r="E18" s="94">
        <v>7.2803938356164393</v>
      </c>
      <c r="F18" s="49" t="s">
        <v>73</v>
      </c>
      <c r="H18" s="140" t="s">
        <v>69</v>
      </c>
      <c r="I18" s="140"/>
      <c r="J18" s="140"/>
      <c r="K18" s="221">
        <v>124.2</v>
      </c>
      <c r="L18" s="50"/>
      <c r="S18" s="85"/>
    </row>
    <row r="19" spans="3:19" x14ac:dyDescent="0.3">
      <c r="C19" s="140" t="s">
        <v>81</v>
      </c>
      <c r="D19" s="140"/>
      <c r="E19" s="66">
        <f>F14/365</f>
        <v>8452.5583561643834</v>
      </c>
      <c r="F19" s="49" t="s">
        <v>7</v>
      </c>
      <c r="H19" s="140" t="s">
        <v>101</v>
      </c>
      <c r="I19" s="140"/>
      <c r="J19" s="141"/>
      <c r="K19" s="222">
        <v>24874</v>
      </c>
      <c r="L19" s="49" t="s">
        <v>80</v>
      </c>
      <c r="N19" s="67"/>
      <c r="S19" s="85"/>
    </row>
    <row r="20" spans="3:19" x14ac:dyDescent="0.3">
      <c r="D20" s="59"/>
      <c r="H20" s="59"/>
      <c r="M20" s="92"/>
      <c r="N20" s="91"/>
    </row>
    <row r="21" spans="3:19" ht="15" customHeight="1" x14ac:dyDescent="0.3">
      <c r="D21" s="59"/>
    </row>
    <row r="22" spans="3:19" x14ac:dyDescent="0.3">
      <c r="D22" s="59"/>
    </row>
    <row r="23" spans="3:19" ht="15" customHeight="1" x14ac:dyDescent="0.3">
      <c r="D23" s="59"/>
    </row>
    <row r="24" spans="3:19" ht="15" customHeight="1" x14ac:dyDescent="0.3">
      <c r="D24" s="59"/>
      <c r="M24" s="59" t="s">
        <v>89</v>
      </c>
    </row>
    <row r="25" spans="3:19" x14ac:dyDescent="0.3">
      <c r="D25" s="59"/>
    </row>
    <row r="26" spans="3:19" x14ac:dyDescent="0.3">
      <c r="D26" s="59"/>
    </row>
    <row r="27" spans="3:19" x14ac:dyDescent="0.3">
      <c r="D27" s="59"/>
    </row>
    <row r="28" spans="3:19" x14ac:dyDescent="0.3">
      <c r="D28" s="59"/>
    </row>
    <row r="29" spans="3:19" x14ac:dyDescent="0.3">
      <c r="D29" s="59"/>
    </row>
    <row r="30" spans="3:19" x14ac:dyDescent="0.3">
      <c r="D30" s="59"/>
    </row>
    <row r="31" spans="3:19" x14ac:dyDescent="0.3">
      <c r="D31" s="59"/>
    </row>
    <row r="32" spans="3:19" x14ac:dyDescent="0.3">
      <c r="D32" s="59"/>
    </row>
    <row r="33" spans="4:4" x14ac:dyDescent="0.3">
      <c r="D33" s="59"/>
    </row>
    <row r="34" spans="4:4" x14ac:dyDescent="0.3">
      <c r="D34" s="59"/>
    </row>
    <row r="35" spans="4:4" x14ac:dyDescent="0.3">
      <c r="D35" s="59"/>
    </row>
    <row r="36" spans="4:4" x14ac:dyDescent="0.3">
      <c r="D36" s="59"/>
    </row>
    <row r="37" spans="4:4" x14ac:dyDescent="0.3">
      <c r="D37" s="59"/>
    </row>
    <row r="38" spans="4:4" x14ac:dyDescent="0.3">
      <c r="D38" s="59"/>
    </row>
    <row r="39" spans="4:4" x14ac:dyDescent="0.3">
      <c r="D39" s="59"/>
    </row>
    <row r="40" spans="4:4" x14ac:dyDescent="0.3">
      <c r="D40" s="59"/>
    </row>
    <row r="41" spans="4:4" x14ac:dyDescent="0.3">
      <c r="D41" s="59"/>
    </row>
    <row r="42" spans="4:4" x14ac:dyDescent="0.3">
      <c r="D42" s="59"/>
    </row>
    <row r="43" spans="4:4" x14ac:dyDescent="0.3">
      <c r="D43" s="59"/>
    </row>
    <row r="44" spans="4:4" x14ac:dyDescent="0.3">
      <c r="D44" s="59"/>
    </row>
    <row r="45" spans="4:4" x14ac:dyDescent="0.3">
      <c r="D45" s="59"/>
    </row>
    <row r="46" spans="4:4" x14ac:dyDescent="0.3">
      <c r="D46" s="59"/>
    </row>
    <row r="47" spans="4:4" x14ac:dyDescent="0.3">
      <c r="D47" s="59"/>
    </row>
    <row r="48" spans="4:4" x14ac:dyDescent="0.3">
      <c r="D48" s="59"/>
    </row>
    <row r="49" spans="4:4" x14ac:dyDescent="0.3">
      <c r="D49" s="59"/>
    </row>
    <row r="50" spans="4:4" x14ac:dyDescent="0.3">
      <c r="D50" s="59"/>
    </row>
    <row r="51" spans="4:4" x14ac:dyDescent="0.3">
      <c r="D51" s="59"/>
    </row>
    <row r="52" spans="4:4" x14ac:dyDescent="0.3">
      <c r="D52" s="59"/>
    </row>
    <row r="53" spans="4:4" x14ac:dyDescent="0.3">
      <c r="D53" s="59"/>
    </row>
    <row r="54" spans="4:4" x14ac:dyDescent="0.3">
      <c r="D54" s="59"/>
    </row>
    <row r="55" spans="4:4" x14ac:dyDescent="0.3">
      <c r="D55" s="59"/>
    </row>
    <row r="56" spans="4:4" x14ac:dyDescent="0.3">
      <c r="D56" s="59"/>
    </row>
    <row r="57" spans="4:4" x14ac:dyDescent="0.3">
      <c r="D57" s="59"/>
    </row>
    <row r="58" spans="4:4" x14ac:dyDescent="0.3">
      <c r="D58" s="59"/>
    </row>
    <row r="59" spans="4:4" x14ac:dyDescent="0.3">
      <c r="D59" s="59"/>
    </row>
    <row r="60" spans="4:4" x14ac:dyDescent="0.3">
      <c r="D60" s="59"/>
    </row>
    <row r="61" spans="4:4" x14ac:dyDescent="0.3">
      <c r="D61" s="59"/>
    </row>
    <row r="62" spans="4:4" x14ac:dyDescent="0.3">
      <c r="D62" s="59"/>
    </row>
    <row r="63" spans="4:4" x14ac:dyDescent="0.3">
      <c r="D63" s="59"/>
    </row>
    <row r="64" spans="4:4" x14ac:dyDescent="0.3">
      <c r="D64" s="59"/>
    </row>
    <row r="65" spans="4:4" x14ac:dyDescent="0.3">
      <c r="D65" s="59"/>
    </row>
    <row r="66" spans="4:4" x14ac:dyDescent="0.3">
      <c r="D66" s="59"/>
    </row>
    <row r="67" spans="4:4" x14ac:dyDescent="0.3">
      <c r="D67" s="59"/>
    </row>
    <row r="68" spans="4:4" x14ac:dyDescent="0.3">
      <c r="D68" s="59"/>
    </row>
    <row r="69" spans="4:4" x14ac:dyDescent="0.3">
      <c r="D69" s="59"/>
    </row>
    <row r="70" spans="4:4" x14ac:dyDescent="0.3">
      <c r="D70" s="59"/>
    </row>
    <row r="71" spans="4:4" x14ac:dyDescent="0.3">
      <c r="D71" s="59"/>
    </row>
    <row r="72" spans="4:4" x14ac:dyDescent="0.3">
      <c r="D72" s="59"/>
    </row>
    <row r="73" spans="4:4" x14ac:dyDescent="0.3">
      <c r="D73" s="59"/>
    </row>
    <row r="74" spans="4:4" x14ac:dyDescent="0.3">
      <c r="D74" s="59"/>
    </row>
    <row r="75" spans="4:4" x14ac:dyDescent="0.3">
      <c r="D75" s="59"/>
    </row>
    <row r="76" spans="4:4" x14ac:dyDescent="0.3">
      <c r="D76" s="59"/>
    </row>
    <row r="77" spans="4:4" x14ac:dyDescent="0.3">
      <c r="D77" s="59"/>
    </row>
    <row r="78" spans="4:4" x14ac:dyDescent="0.3">
      <c r="D78" s="59"/>
    </row>
    <row r="79" spans="4:4" x14ac:dyDescent="0.3">
      <c r="D79" s="59"/>
    </row>
    <row r="80" spans="4:4" x14ac:dyDescent="0.3">
      <c r="D80" s="59"/>
    </row>
    <row r="81" spans="4:4" x14ac:dyDescent="0.3">
      <c r="D81" s="59"/>
    </row>
    <row r="82" spans="4:4" x14ac:dyDescent="0.3">
      <c r="D82" s="59"/>
    </row>
    <row r="83" spans="4:4" x14ac:dyDescent="0.3">
      <c r="D83" s="59"/>
    </row>
    <row r="84" spans="4:4" x14ac:dyDescent="0.3">
      <c r="D84" s="59"/>
    </row>
    <row r="85" spans="4:4" x14ac:dyDescent="0.3">
      <c r="D85" s="59"/>
    </row>
    <row r="86" spans="4:4" x14ac:dyDescent="0.3">
      <c r="D86" s="59"/>
    </row>
    <row r="87" spans="4:4" x14ac:dyDescent="0.3">
      <c r="D87" s="59"/>
    </row>
    <row r="88" spans="4:4" x14ac:dyDescent="0.3">
      <c r="D88" s="59"/>
    </row>
    <row r="89" spans="4:4" x14ac:dyDescent="0.3">
      <c r="D89" s="59"/>
    </row>
    <row r="90" spans="4:4" x14ac:dyDescent="0.3">
      <c r="D90" s="59"/>
    </row>
    <row r="91" spans="4:4" x14ac:dyDescent="0.3">
      <c r="D91" s="59"/>
    </row>
    <row r="92" spans="4:4" x14ac:dyDescent="0.3">
      <c r="D92" s="59"/>
    </row>
    <row r="93" spans="4:4" x14ac:dyDescent="0.3">
      <c r="D93" s="59"/>
    </row>
    <row r="94" spans="4:4" x14ac:dyDescent="0.3">
      <c r="D94" s="59"/>
    </row>
    <row r="95" spans="4:4" x14ac:dyDescent="0.3">
      <c r="D95" s="59"/>
    </row>
    <row r="96" spans="4:4" x14ac:dyDescent="0.3">
      <c r="D96" s="59"/>
    </row>
    <row r="97" spans="4:4" x14ac:dyDescent="0.3">
      <c r="D97" s="59"/>
    </row>
    <row r="98" spans="4:4" x14ac:dyDescent="0.3">
      <c r="D98" s="59"/>
    </row>
    <row r="99" spans="4:4" x14ac:dyDescent="0.3">
      <c r="D99" s="59"/>
    </row>
    <row r="100" spans="4:4" x14ac:dyDescent="0.3">
      <c r="D100" s="59"/>
    </row>
    <row r="101" spans="4:4" x14ac:dyDescent="0.3">
      <c r="D101" s="59"/>
    </row>
    <row r="102" spans="4:4" x14ac:dyDescent="0.3">
      <c r="D102" s="59"/>
    </row>
    <row r="103" spans="4:4" x14ac:dyDescent="0.3">
      <c r="D103" s="59"/>
    </row>
    <row r="104" spans="4:4" x14ac:dyDescent="0.3">
      <c r="D104" s="59"/>
    </row>
    <row r="105" spans="4:4" x14ac:dyDescent="0.3">
      <c r="D105" s="59"/>
    </row>
    <row r="106" spans="4:4" x14ac:dyDescent="0.3">
      <c r="D106" s="59"/>
    </row>
    <row r="107" spans="4:4" x14ac:dyDescent="0.3">
      <c r="D107" s="59"/>
    </row>
    <row r="108" spans="4:4" x14ac:dyDescent="0.3">
      <c r="D108" s="59"/>
    </row>
    <row r="109" spans="4:4" x14ac:dyDescent="0.3">
      <c r="D109" s="59"/>
    </row>
    <row r="110" spans="4:4" x14ac:dyDescent="0.3">
      <c r="D110" s="59"/>
    </row>
    <row r="111" spans="4:4" x14ac:dyDescent="0.3">
      <c r="D111" s="59"/>
    </row>
    <row r="112" spans="4:4" x14ac:dyDescent="0.3">
      <c r="D112" s="59"/>
    </row>
    <row r="113" spans="4:4" x14ac:dyDescent="0.3">
      <c r="D113" s="59"/>
    </row>
    <row r="114" spans="4:4" x14ac:dyDescent="0.3">
      <c r="D114" s="59"/>
    </row>
    <row r="115" spans="4:4" x14ac:dyDescent="0.3">
      <c r="D115" s="59"/>
    </row>
    <row r="116" spans="4:4" x14ac:dyDescent="0.3">
      <c r="D116" s="59"/>
    </row>
    <row r="117" spans="4:4" x14ac:dyDescent="0.3">
      <c r="D117" s="59"/>
    </row>
    <row r="118" spans="4:4" x14ac:dyDescent="0.3">
      <c r="D118" s="59"/>
    </row>
    <row r="119" spans="4:4" x14ac:dyDescent="0.3">
      <c r="D119" s="59"/>
    </row>
    <row r="120" spans="4:4" x14ac:dyDescent="0.3">
      <c r="D120" s="59"/>
    </row>
    <row r="121" spans="4:4" x14ac:dyDescent="0.3">
      <c r="D121" s="59"/>
    </row>
    <row r="122" spans="4:4" x14ac:dyDescent="0.3">
      <c r="D122" s="59"/>
    </row>
    <row r="123" spans="4:4" x14ac:dyDescent="0.3">
      <c r="D123" s="59"/>
    </row>
    <row r="124" spans="4:4" x14ac:dyDescent="0.3">
      <c r="D124" s="59"/>
    </row>
    <row r="125" spans="4:4" x14ac:dyDescent="0.3">
      <c r="D125" s="59"/>
    </row>
    <row r="126" spans="4:4" x14ac:dyDescent="0.3">
      <c r="D126" s="59"/>
    </row>
    <row r="127" spans="4:4" x14ac:dyDescent="0.3">
      <c r="D127" s="59"/>
    </row>
    <row r="128" spans="4:4" x14ac:dyDescent="0.3">
      <c r="D128" s="59"/>
    </row>
    <row r="129" spans="4:4" x14ac:dyDescent="0.3">
      <c r="D129" s="59"/>
    </row>
    <row r="130" spans="4:4" x14ac:dyDescent="0.3">
      <c r="D130" s="59"/>
    </row>
    <row r="131" spans="4:4" x14ac:dyDescent="0.3">
      <c r="D131" s="59"/>
    </row>
    <row r="132" spans="4:4" x14ac:dyDescent="0.3">
      <c r="D132" s="59"/>
    </row>
    <row r="133" spans="4:4" x14ac:dyDescent="0.3">
      <c r="D133" s="59"/>
    </row>
    <row r="134" spans="4:4" x14ac:dyDescent="0.3">
      <c r="D134" s="59"/>
    </row>
    <row r="135" spans="4:4" x14ac:dyDescent="0.3">
      <c r="D135" s="59"/>
    </row>
    <row r="136" spans="4:4" x14ac:dyDescent="0.3">
      <c r="D136" s="59"/>
    </row>
    <row r="137" spans="4:4" x14ac:dyDescent="0.3">
      <c r="D137" s="59"/>
    </row>
    <row r="138" spans="4:4" x14ac:dyDescent="0.3">
      <c r="D138" s="59"/>
    </row>
    <row r="139" spans="4:4" x14ac:dyDescent="0.3">
      <c r="D139" s="59"/>
    </row>
    <row r="140" spans="4:4" x14ac:dyDescent="0.3">
      <c r="D140" s="59"/>
    </row>
    <row r="141" spans="4:4" x14ac:dyDescent="0.3">
      <c r="D141" s="59"/>
    </row>
    <row r="142" spans="4:4" x14ac:dyDescent="0.3">
      <c r="D142" s="59"/>
    </row>
    <row r="143" spans="4:4" x14ac:dyDescent="0.3">
      <c r="D143" s="59"/>
    </row>
    <row r="144" spans="4:4" x14ac:dyDescent="0.3">
      <c r="D144" s="59"/>
    </row>
    <row r="145" spans="4:4" x14ac:dyDescent="0.3">
      <c r="D145" s="59"/>
    </row>
    <row r="146" spans="4:4" x14ac:dyDescent="0.3">
      <c r="D146" s="59"/>
    </row>
    <row r="147" spans="4:4" x14ac:dyDescent="0.3">
      <c r="D147" s="59"/>
    </row>
    <row r="148" spans="4:4" x14ac:dyDescent="0.3">
      <c r="D148" s="59"/>
    </row>
    <row r="149" spans="4:4" x14ac:dyDescent="0.3">
      <c r="D149" s="59"/>
    </row>
    <row r="150" spans="4:4" x14ac:dyDescent="0.3">
      <c r="D150" s="59"/>
    </row>
    <row r="151" spans="4:4" x14ac:dyDescent="0.3">
      <c r="D151" s="59"/>
    </row>
    <row r="152" spans="4:4" x14ac:dyDescent="0.3">
      <c r="D152" s="59"/>
    </row>
    <row r="153" spans="4:4" x14ac:dyDescent="0.3">
      <c r="D153" s="59"/>
    </row>
    <row r="154" spans="4:4" x14ac:dyDescent="0.3">
      <c r="D154" s="59"/>
    </row>
    <row r="155" spans="4:4" x14ac:dyDescent="0.3">
      <c r="D155" s="59"/>
    </row>
    <row r="156" spans="4:4" x14ac:dyDescent="0.3">
      <c r="D156" s="59"/>
    </row>
    <row r="157" spans="4:4" x14ac:dyDescent="0.3">
      <c r="D157" s="59"/>
    </row>
    <row r="158" spans="4:4" x14ac:dyDescent="0.3">
      <c r="D158" s="59"/>
    </row>
    <row r="159" spans="4:4" x14ac:dyDescent="0.3">
      <c r="D159" s="59"/>
    </row>
    <row r="160" spans="4:4" x14ac:dyDescent="0.3">
      <c r="D160" s="59"/>
    </row>
    <row r="161" spans="4:4" x14ac:dyDescent="0.3">
      <c r="D161" s="59"/>
    </row>
    <row r="162" spans="4:4" x14ac:dyDescent="0.3">
      <c r="D162" s="59"/>
    </row>
    <row r="163" spans="4:4" x14ac:dyDescent="0.3">
      <c r="D163" s="59"/>
    </row>
    <row r="164" spans="4:4" x14ac:dyDescent="0.3">
      <c r="D164" s="59"/>
    </row>
    <row r="165" spans="4:4" x14ac:dyDescent="0.3">
      <c r="D165" s="59"/>
    </row>
    <row r="166" spans="4:4" x14ac:dyDescent="0.3">
      <c r="D166" s="59"/>
    </row>
    <row r="167" spans="4:4" x14ac:dyDescent="0.3">
      <c r="D167" s="59"/>
    </row>
    <row r="168" spans="4:4" x14ac:dyDescent="0.3">
      <c r="D168" s="59"/>
    </row>
    <row r="169" spans="4:4" x14ac:dyDescent="0.3">
      <c r="D169" s="59"/>
    </row>
    <row r="170" spans="4:4" x14ac:dyDescent="0.3">
      <c r="D170" s="59"/>
    </row>
    <row r="171" spans="4:4" x14ac:dyDescent="0.3">
      <c r="D171" s="59"/>
    </row>
    <row r="172" spans="4:4" x14ac:dyDescent="0.3">
      <c r="D172" s="59"/>
    </row>
    <row r="173" spans="4:4" x14ac:dyDescent="0.3">
      <c r="D173" s="59"/>
    </row>
    <row r="174" spans="4:4" x14ac:dyDescent="0.3">
      <c r="D174" s="59"/>
    </row>
    <row r="175" spans="4:4" x14ac:dyDescent="0.3">
      <c r="D175" s="59"/>
    </row>
    <row r="176" spans="4:4" x14ac:dyDescent="0.3">
      <c r="D176" s="59"/>
    </row>
    <row r="177" spans="4:4" x14ac:dyDescent="0.3">
      <c r="D177" s="59"/>
    </row>
    <row r="178" spans="4:4" x14ac:dyDescent="0.3">
      <c r="D178" s="59"/>
    </row>
    <row r="179" spans="4:4" x14ac:dyDescent="0.3">
      <c r="D179" s="59"/>
    </row>
    <row r="180" spans="4:4" x14ac:dyDescent="0.3">
      <c r="D180" s="59"/>
    </row>
    <row r="181" spans="4:4" x14ac:dyDescent="0.3">
      <c r="D181" s="59"/>
    </row>
    <row r="182" spans="4:4" x14ac:dyDescent="0.3">
      <c r="D182" s="59"/>
    </row>
    <row r="183" spans="4:4" x14ac:dyDescent="0.3">
      <c r="D183" s="59"/>
    </row>
    <row r="184" spans="4:4" x14ac:dyDescent="0.3">
      <c r="D184" s="59"/>
    </row>
    <row r="185" spans="4:4" x14ac:dyDescent="0.3">
      <c r="D185" s="59"/>
    </row>
    <row r="186" spans="4:4" x14ac:dyDescent="0.3">
      <c r="D186" s="59"/>
    </row>
    <row r="187" spans="4:4" x14ac:dyDescent="0.3">
      <c r="D187" s="59"/>
    </row>
    <row r="188" spans="4:4" x14ac:dyDescent="0.3">
      <c r="D188" s="59"/>
    </row>
    <row r="189" spans="4:4" x14ac:dyDescent="0.3">
      <c r="D189" s="59"/>
    </row>
    <row r="190" spans="4:4" x14ac:dyDescent="0.3">
      <c r="D190" s="59"/>
    </row>
    <row r="191" spans="4:4" x14ac:dyDescent="0.3">
      <c r="D191" s="59"/>
    </row>
    <row r="192" spans="4:4" x14ac:dyDescent="0.3">
      <c r="D192" s="59"/>
    </row>
    <row r="193" spans="4:4" x14ac:dyDescent="0.3">
      <c r="D193" s="59"/>
    </row>
    <row r="194" spans="4:4" x14ac:dyDescent="0.3">
      <c r="D194" s="59"/>
    </row>
    <row r="195" spans="4:4" x14ac:dyDescent="0.3">
      <c r="D195" s="59"/>
    </row>
    <row r="196" spans="4:4" x14ac:dyDescent="0.3">
      <c r="D196" s="59"/>
    </row>
    <row r="197" spans="4:4" x14ac:dyDescent="0.3">
      <c r="D197" s="59"/>
    </row>
    <row r="198" spans="4:4" x14ac:dyDescent="0.3">
      <c r="D198" s="59"/>
    </row>
    <row r="199" spans="4:4" x14ac:dyDescent="0.3">
      <c r="D199" s="59"/>
    </row>
    <row r="200" spans="4:4" x14ac:dyDescent="0.3">
      <c r="D200" s="59"/>
    </row>
    <row r="201" spans="4:4" x14ac:dyDescent="0.3">
      <c r="D201" s="59"/>
    </row>
    <row r="202" spans="4:4" x14ac:dyDescent="0.3">
      <c r="D202" s="59"/>
    </row>
    <row r="203" spans="4:4" x14ac:dyDescent="0.3">
      <c r="D203" s="59"/>
    </row>
    <row r="204" spans="4:4" x14ac:dyDescent="0.3">
      <c r="D204" s="59"/>
    </row>
    <row r="205" spans="4:4" x14ac:dyDescent="0.3">
      <c r="D205" s="59"/>
    </row>
    <row r="206" spans="4:4" x14ac:dyDescent="0.3">
      <c r="D206" s="59"/>
    </row>
    <row r="207" spans="4:4" x14ac:dyDescent="0.3">
      <c r="D207" s="59"/>
    </row>
    <row r="208" spans="4:4" x14ac:dyDescent="0.3">
      <c r="D208" s="59"/>
    </row>
    <row r="209" spans="4:4" x14ac:dyDescent="0.3">
      <c r="D209" s="59"/>
    </row>
    <row r="210" spans="4:4" x14ac:dyDescent="0.3">
      <c r="D210" s="59"/>
    </row>
    <row r="211" spans="4:4" x14ac:dyDescent="0.3">
      <c r="D211" s="59"/>
    </row>
    <row r="212" spans="4:4" x14ac:dyDescent="0.3">
      <c r="D212" s="59"/>
    </row>
    <row r="213" spans="4:4" x14ac:dyDescent="0.3">
      <c r="D213" s="59"/>
    </row>
    <row r="214" spans="4:4" x14ac:dyDescent="0.3">
      <c r="D214" s="59"/>
    </row>
    <row r="215" spans="4:4" x14ac:dyDescent="0.3">
      <c r="D215" s="59"/>
    </row>
    <row r="216" spans="4:4" x14ac:dyDescent="0.3">
      <c r="D216" s="59"/>
    </row>
    <row r="217" spans="4:4" x14ac:dyDescent="0.3">
      <c r="D217" s="59"/>
    </row>
    <row r="218" spans="4:4" x14ac:dyDescent="0.3">
      <c r="D218" s="59"/>
    </row>
    <row r="219" spans="4:4" x14ac:dyDescent="0.3">
      <c r="D219" s="59"/>
    </row>
    <row r="220" spans="4:4" x14ac:dyDescent="0.3">
      <c r="D220" s="59"/>
    </row>
    <row r="221" spans="4:4" x14ac:dyDescent="0.3">
      <c r="D221" s="59"/>
    </row>
    <row r="222" spans="4:4" x14ac:dyDescent="0.3">
      <c r="D222" s="59"/>
    </row>
    <row r="223" spans="4:4" x14ac:dyDescent="0.3">
      <c r="D223" s="59"/>
    </row>
    <row r="224" spans="4:4" x14ac:dyDescent="0.3">
      <c r="D224" s="59"/>
    </row>
    <row r="225" spans="4:4" x14ac:dyDescent="0.3">
      <c r="D225" s="59"/>
    </row>
    <row r="226" spans="4:4" x14ac:dyDescent="0.3">
      <c r="D226" s="59"/>
    </row>
    <row r="227" spans="4:4" x14ac:dyDescent="0.3">
      <c r="D227" s="59"/>
    </row>
    <row r="228" spans="4:4" x14ac:dyDescent="0.3">
      <c r="D228" s="59"/>
    </row>
    <row r="229" spans="4:4" x14ac:dyDescent="0.3">
      <c r="D229" s="59"/>
    </row>
    <row r="230" spans="4:4" x14ac:dyDescent="0.3">
      <c r="D230" s="59"/>
    </row>
    <row r="231" spans="4:4" x14ac:dyDescent="0.3">
      <c r="D231" s="59"/>
    </row>
    <row r="232" spans="4:4" x14ac:dyDescent="0.3">
      <c r="D232" s="59"/>
    </row>
    <row r="233" spans="4:4" x14ac:dyDescent="0.3">
      <c r="D233" s="59"/>
    </row>
    <row r="234" spans="4:4" x14ac:dyDescent="0.3">
      <c r="D234" s="59"/>
    </row>
    <row r="235" spans="4:4" x14ac:dyDescent="0.3">
      <c r="D235" s="59"/>
    </row>
    <row r="236" spans="4:4" x14ac:dyDescent="0.3">
      <c r="D236" s="59"/>
    </row>
    <row r="237" spans="4:4" x14ac:dyDescent="0.3">
      <c r="D237" s="59"/>
    </row>
    <row r="238" spans="4:4" x14ac:dyDescent="0.3">
      <c r="D238" s="59"/>
    </row>
    <row r="239" spans="4:4" x14ac:dyDescent="0.3">
      <c r="D239" s="59"/>
    </row>
    <row r="240" spans="4:4" x14ac:dyDescent="0.3">
      <c r="D240" s="59"/>
    </row>
    <row r="241" spans="4:4" x14ac:dyDescent="0.3">
      <c r="D241" s="59"/>
    </row>
    <row r="242" spans="4:4" x14ac:dyDescent="0.3">
      <c r="D242" s="59"/>
    </row>
    <row r="243" spans="4:4" x14ac:dyDescent="0.3">
      <c r="D243" s="59"/>
    </row>
    <row r="244" spans="4:4" x14ac:dyDescent="0.3">
      <c r="D244" s="59"/>
    </row>
    <row r="245" spans="4:4" x14ac:dyDescent="0.3">
      <c r="D245" s="59"/>
    </row>
    <row r="246" spans="4:4" x14ac:dyDescent="0.3">
      <c r="D246" s="59"/>
    </row>
    <row r="247" spans="4:4" x14ac:dyDescent="0.3">
      <c r="D247" s="59"/>
    </row>
    <row r="248" spans="4:4" x14ac:dyDescent="0.3">
      <c r="D248" s="59"/>
    </row>
    <row r="249" spans="4:4" x14ac:dyDescent="0.3">
      <c r="D249" s="59"/>
    </row>
    <row r="250" spans="4:4" x14ac:dyDescent="0.3">
      <c r="D250" s="59"/>
    </row>
    <row r="251" spans="4:4" x14ac:dyDescent="0.3">
      <c r="D251" s="59"/>
    </row>
    <row r="252" spans="4:4" x14ac:dyDescent="0.3">
      <c r="D252" s="59"/>
    </row>
    <row r="253" spans="4:4" x14ac:dyDescent="0.3">
      <c r="D253" s="59"/>
    </row>
    <row r="254" spans="4:4" x14ac:dyDescent="0.3">
      <c r="D254" s="59"/>
    </row>
    <row r="255" spans="4:4" x14ac:dyDescent="0.3">
      <c r="D255" s="59"/>
    </row>
    <row r="256" spans="4:4" x14ac:dyDescent="0.3">
      <c r="D256" s="59"/>
    </row>
    <row r="257" spans="4:4" x14ac:dyDescent="0.3">
      <c r="D257" s="59"/>
    </row>
    <row r="258" spans="4:4" x14ac:dyDescent="0.3">
      <c r="D258" s="59"/>
    </row>
    <row r="259" spans="4:4" x14ac:dyDescent="0.3">
      <c r="D259" s="59"/>
    </row>
    <row r="260" spans="4:4" x14ac:dyDescent="0.3">
      <c r="D260" s="59"/>
    </row>
    <row r="261" spans="4:4" x14ac:dyDescent="0.3">
      <c r="D261" s="59"/>
    </row>
    <row r="262" spans="4:4" x14ac:dyDescent="0.3">
      <c r="D262" s="59"/>
    </row>
    <row r="263" spans="4:4" x14ac:dyDescent="0.3">
      <c r="D263" s="59"/>
    </row>
    <row r="264" spans="4:4" x14ac:dyDescent="0.3">
      <c r="D264" s="59"/>
    </row>
    <row r="265" spans="4:4" x14ac:dyDescent="0.3">
      <c r="D265" s="59"/>
    </row>
    <row r="266" spans="4:4" x14ac:dyDescent="0.3">
      <c r="D266" s="59"/>
    </row>
    <row r="267" spans="4:4" x14ac:dyDescent="0.3">
      <c r="D267" s="59"/>
    </row>
  </sheetData>
  <sheetProtection algorithmName="SHA-512" hashValue="GCDprwt14u0eAWRjV02Gnb6LZ5kg7h+/yuEdAt1hjV9N1H4tje0of3uUShvARDCJ+JA3jjYuyfiBlZ4B4oTP/g==" saltValue="2WqvCjgeTSakpZ1E2l1nWA==" spinCount="100000" sheet="1" objects="1" scenarios="1"/>
  <mergeCells count="25">
    <mergeCell ref="C17:D17"/>
    <mergeCell ref="H17:J17"/>
    <mergeCell ref="N7:N13"/>
    <mergeCell ref="J5:M5"/>
    <mergeCell ref="E2:F2"/>
    <mergeCell ref="E4:E6"/>
    <mergeCell ref="L7:L13"/>
    <mergeCell ref="M7:M13"/>
    <mergeCell ref="H2:I2"/>
    <mergeCell ref="B4:B6"/>
    <mergeCell ref="C4:C6"/>
    <mergeCell ref="H19:J19"/>
    <mergeCell ref="C19:D19"/>
    <mergeCell ref="G5:I5"/>
    <mergeCell ref="F4:F5"/>
    <mergeCell ref="D4:D6"/>
    <mergeCell ref="B14:D14"/>
    <mergeCell ref="H18:J18"/>
    <mergeCell ref="C16:D16"/>
    <mergeCell ref="G4:N4"/>
    <mergeCell ref="C18:D18"/>
    <mergeCell ref="E16:F16"/>
    <mergeCell ref="H16:L16"/>
    <mergeCell ref="I7:I13"/>
    <mergeCell ref="J7:J13"/>
  </mergeCells>
  <conditionalFormatting sqref="E7:E12">
    <cfRule type="containsText" dxfId="6" priority="1" operator="containsText" text="C">
      <formula>NOT(ISERROR(SEARCH("C",E7)))</formula>
    </cfRule>
    <cfRule type="containsText" dxfId="5" priority="2" operator="containsText" text="F">
      <formula>NOT(ISERROR(SEARCH("F",E7)))</formula>
    </cfRule>
    <cfRule type="containsText" dxfId="4" priority="3" operator="containsText" text="D">
      <formula>NOT(ISERROR(SEARCH("D",E7)))</formula>
    </cfRule>
    <cfRule type="containsText" dxfId="3" priority="4" operator="containsText" text="C">
      <formula>NOT(ISERROR(SEARCH("C",E7)))</formula>
    </cfRule>
    <cfRule type="containsText" dxfId="2" priority="5" operator="containsText" text="B">
      <formula>NOT(ISERROR(SEARCH("B",E7)))</formula>
    </cfRule>
    <cfRule type="containsText" dxfId="1" priority="6" operator="containsText" text="A">
      <formula>NOT(ISERROR(SEARCH("A",E7)))</formula>
    </cfRule>
  </conditionalFormatting>
  <conditionalFormatting sqref="E7:E12">
    <cfRule type="containsText" dxfId="0" priority="7" operator="containsText" text="C">
      <formula>NOT(ISERROR(SEARCH("C",E7)))</formula>
    </cfRule>
  </conditionalFormatting>
  <pageMargins left="0.25" right="0.25" top="0.75" bottom="0.75" header="0.3" footer="0.3"/>
  <pageSetup paperSize="9" scale="6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0"/>
  <sheetViews>
    <sheetView showGridLines="0" showRowColHeaders="0" topLeftCell="A10" workbookViewId="0">
      <selection activeCell="J16" sqref="J16"/>
    </sheetView>
  </sheetViews>
  <sheetFormatPr defaultRowHeight="14.4" x14ac:dyDescent="0.3"/>
  <cols>
    <col min="1" max="1" width="1.88671875" style="3" customWidth="1"/>
    <col min="2" max="2" width="1.6640625" style="3" customWidth="1"/>
    <col min="3" max="3" width="5" style="3" customWidth="1"/>
    <col min="4" max="4" width="22.6640625" style="3" customWidth="1"/>
    <col min="5" max="5" width="5.88671875" style="3" customWidth="1"/>
    <col min="6" max="6" width="13.109375" style="3" customWidth="1"/>
    <col min="7" max="7" width="6" style="3" customWidth="1"/>
    <col min="8" max="8" width="8.109375" style="3" customWidth="1"/>
    <col min="9" max="9" width="11.5546875" style="3" customWidth="1"/>
    <col min="10" max="10" width="12.6640625" style="3" customWidth="1"/>
    <col min="11" max="11" width="11.5546875" style="3" customWidth="1"/>
    <col min="12" max="12" width="1.33203125" style="1" customWidth="1"/>
    <col min="13" max="13" width="1.88671875" style="3" customWidth="1"/>
    <col min="14" max="14" width="1.33203125" customWidth="1"/>
    <col min="16" max="16" width="9.88671875" bestFit="1" customWidth="1"/>
  </cols>
  <sheetData>
    <row r="1" spans="1:13" x14ac:dyDescent="0.3">
      <c r="A1" s="4"/>
      <c r="B1" s="26" t="s">
        <v>68</v>
      </c>
      <c r="C1" s="4"/>
      <c r="D1" s="4"/>
      <c r="E1" s="4"/>
      <c r="F1" s="4"/>
      <c r="G1" s="4"/>
      <c r="H1" s="4"/>
      <c r="I1" s="4"/>
      <c r="J1" s="4"/>
      <c r="K1" s="4"/>
      <c r="L1" s="4"/>
      <c r="M1" s="4"/>
    </row>
    <row r="2" spans="1:13" ht="15" x14ac:dyDescent="0.25">
      <c r="A2" s="4"/>
      <c r="B2" s="1"/>
      <c r="C2" s="1"/>
      <c r="D2" s="1"/>
      <c r="E2" s="1"/>
      <c r="F2" s="1"/>
      <c r="G2" s="1"/>
      <c r="H2" s="1"/>
      <c r="I2" s="1"/>
      <c r="J2" s="1"/>
      <c r="K2" s="1"/>
      <c r="M2" s="4"/>
    </row>
    <row r="3" spans="1:13" ht="15.6" x14ac:dyDescent="0.3">
      <c r="A3" s="4"/>
      <c r="B3" s="1"/>
      <c r="C3" s="20" t="s">
        <v>28</v>
      </c>
      <c r="D3" s="1"/>
      <c r="E3" s="1"/>
      <c r="F3" s="1"/>
      <c r="G3" s="1"/>
      <c r="H3" s="1"/>
      <c r="I3" s="1"/>
      <c r="J3" s="1"/>
      <c r="K3" s="1"/>
      <c r="M3" s="4"/>
    </row>
    <row r="4" spans="1:13" ht="15" x14ac:dyDescent="0.25">
      <c r="A4" s="4"/>
      <c r="B4" s="1"/>
      <c r="C4" s="1"/>
      <c r="D4" s="1"/>
      <c r="E4" s="1"/>
      <c r="F4" s="1"/>
      <c r="G4" s="1"/>
      <c r="H4" s="1"/>
      <c r="I4" s="1"/>
      <c r="J4" s="1"/>
      <c r="K4" s="1"/>
      <c r="M4" s="4"/>
    </row>
    <row r="5" spans="1:13" x14ac:dyDescent="0.3">
      <c r="A5" s="4"/>
      <c r="B5" s="1"/>
      <c r="C5" s="183" t="s">
        <v>17</v>
      </c>
      <c r="D5" s="184"/>
      <c r="E5" s="184"/>
      <c r="F5" s="185"/>
      <c r="G5" s="183" t="s">
        <v>18</v>
      </c>
      <c r="H5" s="184"/>
      <c r="I5" s="184"/>
      <c r="J5" s="184"/>
      <c r="K5" s="185"/>
      <c r="M5" s="4"/>
    </row>
    <row r="6" spans="1:13" ht="15" customHeight="1" x14ac:dyDescent="0.3">
      <c r="A6" s="4"/>
      <c r="B6" s="1"/>
      <c r="C6" s="186" t="s">
        <v>78</v>
      </c>
      <c r="D6" s="187"/>
      <c r="E6" s="187"/>
      <c r="F6" s="188"/>
      <c r="G6" s="42" t="s">
        <v>55</v>
      </c>
      <c r="H6" s="43"/>
      <c r="I6" s="43" t="str">
        <f>'I. Uchazeč'!J5</f>
        <v>(1) Zlín</v>
      </c>
      <c r="J6" s="43"/>
      <c r="K6" s="44"/>
      <c r="M6" s="4"/>
    </row>
    <row r="7" spans="1:13" ht="30" customHeight="1" x14ac:dyDescent="0.3">
      <c r="A7" s="4"/>
      <c r="B7" s="1"/>
      <c r="C7" s="189"/>
      <c r="D7" s="190"/>
      <c r="E7" s="190"/>
      <c r="F7" s="191"/>
      <c r="G7" s="189" t="str">
        <f>'I. Uchazeč'!H6</f>
        <v>Oblast je definována oběhy vozidel, které mají počátek v dále uvedených nástupních místech.</v>
      </c>
      <c r="H7" s="190"/>
      <c r="I7" s="190"/>
      <c r="J7" s="190"/>
      <c r="K7" s="191"/>
      <c r="M7" s="4"/>
    </row>
    <row r="8" spans="1:13" ht="15" x14ac:dyDescent="0.25">
      <c r="A8" s="4"/>
      <c r="B8" s="1"/>
      <c r="C8" s="1"/>
      <c r="D8" s="1"/>
      <c r="E8" s="1"/>
      <c r="F8" s="1"/>
      <c r="G8" s="1"/>
      <c r="H8" s="1"/>
      <c r="I8" s="1"/>
      <c r="J8" s="1"/>
      <c r="K8" s="1"/>
      <c r="M8" s="4"/>
    </row>
    <row r="9" spans="1:13" x14ac:dyDescent="0.3">
      <c r="A9" s="4"/>
      <c r="B9" s="1"/>
      <c r="C9" s="183" t="s">
        <v>1</v>
      </c>
      <c r="D9" s="184"/>
      <c r="E9" s="184"/>
      <c r="F9" s="185"/>
      <c r="G9" s="27" t="s">
        <v>29</v>
      </c>
      <c r="H9" s="28"/>
      <c r="I9" s="28"/>
      <c r="J9" s="28"/>
      <c r="K9" s="29"/>
      <c r="M9" s="4"/>
    </row>
    <row r="10" spans="1:13" x14ac:dyDescent="0.3">
      <c r="A10" s="4"/>
      <c r="B10" s="1"/>
      <c r="C10" s="176">
        <f>'I. Uchazeč'!B11</f>
        <v>0</v>
      </c>
      <c r="D10" s="177"/>
      <c r="E10" s="177"/>
      <c r="F10" s="178"/>
      <c r="G10" s="21" t="s">
        <v>21</v>
      </c>
      <c r="H10" s="22"/>
      <c r="I10" s="22"/>
      <c r="J10" s="46">
        <f>'I. Uchazeč'!K11</f>
        <v>0</v>
      </c>
      <c r="K10" s="30"/>
      <c r="M10" s="4"/>
    </row>
    <row r="11" spans="1:13" ht="15" x14ac:dyDescent="0.25">
      <c r="A11" s="4"/>
      <c r="B11" s="1"/>
      <c r="C11" s="176">
        <f>'I. Uchazeč'!B12</f>
        <v>0</v>
      </c>
      <c r="D11" s="177"/>
      <c r="E11" s="177"/>
      <c r="F11" s="178"/>
      <c r="G11" s="21" t="s">
        <v>22</v>
      </c>
      <c r="H11" s="22"/>
      <c r="I11" s="22"/>
      <c r="J11" s="46">
        <f>'I. Uchazeč'!K12</f>
        <v>0</v>
      </c>
      <c r="K11" s="30"/>
      <c r="M11" s="4"/>
    </row>
    <row r="12" spans="1:13" ht="15" x14ac:dyDescent="0.25">
      <c r="A12" s="4"/>
      <c r="B12" s="1"/>
      <c r="C12" s="176">
        <f>'I. Uchazeč'!B13</f>
        <v>0</v>
      </c>
      <c r="D12" s="177"/>
      <c r="E12" s="177"/>
      <c r="F12" s="178"/>
      <c r="G12" s="21" t="s">
        <v>23</v>
      </c>
      <c r="H12" s="22"/>
      <c r="I12" s="22"/>
      <c r="J12" s="46">
        <f>'I. Uchazeč'!K13</f>
        <v>0</v>
      </c>
      <c r="K12" s="30"/>
      <c r="M12" s="4"/>
    </row>
    <row r="13" spans="1:13" x14ac:dyDescent="0.3">
      <c r="A13" s="4"/>
      <c r="B13" s="1"/>
      <c r="C13" s="23" t="s">
        <v>30</v>
      </c>
      <c r="D13" s="31">
        <f>'I. Uchazeč'!C14</f>
        <v>0</v>
      </c>
      <c r="E13" s="24" t="s">
        <v>24</v>
      </c>
      <c r="F13" s="32">
        <f>'I. Uchazeč'!F14</f>
        <v>0</v>
      </c>
      <c r="G13" s="23" t="s">
        <v>25</v>
      </c>
      <c r="H13" s="25"/>
      <c r="I13" s="25"/>
      <c r="J13" s="33">
        <f>'I. Uchazeč'!K14</f>
        <v>0</v>
      </c>
      <c r="K13" s="34"/>
      <c r="M13" s="4"/>
    </row>
    <row r="14" spans="1:13" ht="15" x14ac:dyDescent="0.25">
      <c r="A14" s="4"/>
      <c r="B14" s="1"/>
      <c r="C14" s="1"/>
      <c r="D14" s="1"/>
      <c r="E14" s="1"/>
      <c r="F14" s="1"/>
      <c r="G14" s="1"/>
      <c r="H14" s="1"/>
      <c r="I14" s="1"/>
      <c r="J14" s="1"/>
      <c r="K14" s="1"/>
      <c r="M14" s="4"/>
    </row>
    <row r="15" spans="1:13" x14ac:dyDescent="0.3">
      <c r="A15" s="4"/>
      <c r="B15" s="1"/>
      <c r="C15" s="1" t="s">
        <v>31</v>
      </c>
      <c r="D15" s="1"/>
      <c r="E15" s="2" t="s">
        <v>32</v>
      </c>
      <c r="F15" s="78">
        <f>'I. Uchazeč'!J8</f>
        <v>43101</v>
      </c>
      <c r="G15" s="2" t="s">
        <v>33</v>
      </c>
      <c r="I15" s="78">
        <f>'I. Uchazeč'!M8</f>
        <v>46752</v>
      </c>
      <c r="J15" s="1" t="s">
        <v>34</v>
      </c>
      <c r="K15" s="1"/>
      <c r="M15" s="4"/>
    </row>
    <row r="16" spans="1:13" ht="15" x14ac:dyDescent="0.25">
      <c r="A16" s="4"/>
      <c r="B16" s="1"/>
      <c r="C16" s="1"/>
      <c r="D16" s="1"/>
      <c r="E16" s="1"/>
      <c r="F16" s="79"/>
      <c r="G16" s="1"/>
      <c r="H16" s="1"/>
      <c r="I16" s="1"/>
      <c r="J16" s="1"/>
      <c r="K16" s="1"/>
      <c r="M16" s="4"/>
    </row>
    <row r="17" spans="1:16" x14ac:dyDescent="0.3">
      <c r="A17" s="4"/>
      <c r="B17" s="1"/>
      <c r="C17" s="22" t="s">
        <v>35</v>
      </c>
      <c r="D17" s="22"/>
      <c r="E17" s="22"/>
      <c r="F17" s="22"/>
      <c r="G17" s="22"/>
      <c r="H17" s="22"/>
      <c r="I17" s="179"/>
      <c r="J17" s="179"/>
      <c r="K17" s="22"/>
      <c r="L17" s="22"/>
      <c r="M17" s="4"/>
    </row>
    <row r="18" spans="1:16" ht="15" customHeight="1" x14ac:dyDescent="0.3">
      <c r="A18" s="4"/>
      <c r="B18" s="1"/>
      <c r="C18" s="180" t="s">
        <v>91</v>
      </c>
      <c r="D18" s="181"/>
      <c r="E18" s="181"/>
      <c r="F18" s="181"/>
      <c r="G18" s="181"/>
      <c r="H18" s="182"/>
      <c r="I18" s="174">
        <f>'III.Kalkulace nabídky'!F14</f>
        <v>3085183.8</v>
      </c>
      <c r="J18" s="175"/>
      <c r="K18" s="36" t="s">
        <v>7</v>
      </c>
      <c r="L18" s="22"/>
      <c r="M18" s="4"/>
    </row>
    <row r="19" spans="1:16" x14ac:dyDescent="0.3">
      <c r="A19" s="4"/>
      <c r="B19" s="1"/>
      <c r="C19" s="47" t="s">
        <v>36</v>
      </c>
      <c r="D19" s="48"/>
      <c r="E19" s="48"/>
      <c r="F19" s="48"/>
      <c r="G19" s="48"/>
      <c r="H19" s="35"/>
      <c r="I19" s="174">
        <f>I18*0.8</f>
        <v>2468147.04</v>
      </c>
      <c r="J19" s="175"/>
      <c r="K19" s="37" t="s">
        <v>7</v>
      </c>
      <c r="L19" s="22"/>
      <c r="M19" s="4"/>
    </row>
    <row r="20" spans="1:16" x14ac:dyDescent="0.3">
      <c r="A20" s="4"/>
      <c r="B20" s="1"/>
      <c r="C20" s="47" t="s">
        <v>37</v>
      </c>
      <c r="D20" s="48"/>
      <c r="E20" s="48"/>
      <c r="F20" s="48"/>
      <c r="G20" s="48"/>
      <c r="H20" s="35"/>
      <c r="I20" s="174">
        <f>I18*1.2</f>
        <v>3702220.5599999996</v>
      </c>
      <c r="J20" s="175"/>
      <c r="K20" s="37" t="s">
        <v>7</v>
      </c>
      <c r="L20" s="22"/>
      <c r="M20" s="4"/>
    </row>
    <row r="21" spans="1:16" ht="15" customHeight="1" x14ac:dyDescent="0.3">
      <c r="A21" s="4"/>
      <c r="B21" s="1"/>
      <c r="C21" s="180" t="s">
        <v>38</v>
      </c>
      <c r="D21" s="181"/>
      <c r="E21" s="181"/>
      <c r="F21" s="181"/>
      <c r="G21" s="181"/>
      <c r="H21" s="182"/>
      <c r="I21" s="174">
        <f>I18/365*(I15-F15+1)</f>
        <v>30868743.116712328</v>
      </c>
      <c r="J21" s="175"/>
      <c r="K21" s="36" t="s">
        <v>7</v>
      </c>
      <c r="L21" s="22"/>
      <c r="M21" s="4"/>
    </row>
    <row r="22" spans="1:16" ht="15" customHeight="1" x14ac:dyDescent="0.3">
      <c r="A22" s="4"/>
      <c r="B22" s="1"/>
      <c r="C22" s="180" t="s">
        <v>39</v>
      </c>
      <c r="D22" s="181"/>
      <c r="E22" s="181"/>
      <c r="F22" s="181"/>
      <c r="G22" s="181"/>
      <c r="H22" s="182"/>
      <c r="I22" s="174">
        <f>I21*1.2</f>
        <v>37042491.740054794</v>
      </c>
      <c r="J22" s="175"/>
      <c r="K22" s="36" t="s">
        <v>7</v>
      </c>
      <c r="L22" s="22"/>
      <c r="M22" s="4"/>
    </row>
    <row r="23" spans="1:16" x14ac:dyDescent="0.3">
      <c r="A23" s="4"/>
      <c r="B23" s="1"/>
      <c r="C23" s="202" t="s">
        <v>40</v>
      </c>
      <c r="D23" s="203"/>
      <c r="E23" s="203"/>
      <c r="F23" s="203"/>
      <c r="G23" s="203"/>
      <c r="H23" s="38" t="s">
        <v>2</v>
      </c>
      <c r="I23" s="199" t="s">
        <v>56</v>
      </c>
      <c r="J23" s="81">
        <f>'III.Kalkulace nabídky'!G14</f>
        <v>0</v>
      </c>
      <c r="K23" s="37" t="s">
        <v>15</v>
      </c>
      <c r="L23" s="22"/>
      <c r="M23" s="4"/>
    </row>
    <row r="24" spans="1:16" x14ac:dyDescent="0.3">
      <c r="A24" s="4"/>
      <c r="B24" s="1"/>
      <c r="C24" s="202" t="s">
        <v>41</v>
      </c>
      <c r="D24" s="203"/>
      <c r="E24" s="203"/>
      <c r="F24" s="203"/>
      <c r="G24" s="203"/>
      <c r="H24" s="38" t="s">
        <v>3</v>
      </c>
      <c r="I24" s="200"/>
      <c r="J24" s="81">
        <f>'III.Kalkulace nabídky'!H14</f>
        <v>0</v>
      </c>
      <c r="K24" s="37" t="s">
        <v>15</v>
      </c>
      <c r="L24" s="22"/>
      <c r="M24" s="4"/>
    </row>
    <row r="25" spans="1:16" ht="15" customHeight="1" x14ac:dyDescent="0.3">
      <c r="A25" s="4"/>
      <c r="B25" s="1"/>
      <c r="C25" s="211" t="s">
        <v>70</v>
      </c>
      <c r="D25" s="212"/>
      <c r="E25" s="212"/>
      <c r="F25" s="212"/>
      <c r="G25" s="212"/>
      <c r="H25" s="215" t="s">
        <v>16</v>
      </c>
      <c r="I25" s="201"/>
      <c r="J25" s="82">
        <f>'III.Kalkulace nabídky'!I14</f>
        <v>0</v>
      </c>
      <c r="K25" s="37" t="s">
        <v>15</v>
      </c>
      <c r="L25" s="22"/>
      <c r="M25" s="4"/>
    </row>
    <row r="26" spans="1:16" x14ac:dyDescent="0.3">
      <c r="A26" s="4"/>
      <c r="B26" s="1"/>
      <c r="C26" s="213"/>
      <c r="D26" s="214"/>
      <c r="E26" s="214"/>
      <c r="F26" s="214"/>
      <c r="G26" s="214"/>
      <c r="H26" s="216"/>
      <c r="I26" s="204" t="s">
        <v>57</v>
      </c>
      <c r="J26" s="80">
        <f>'III.Kalkulace nabídky'!J14</f>
        <v>0</v>
      </c>
      <c r="K26" s="37" t="s">
        <v>27</v>
      </c>
      <c r="L26" s="22"/>
      <c r="M26" s="4"/>
    </row>
    <row r="27" spans="1:16" x14ac:dyDescent="0.3">
      <c r="A27" s="4"/>
      <c r="B27" s="1"/>
      <c r="C27" s="202" t="s">
        <v>42</v>
      </c>
      <c r="D27" s="203"/>
      <c r="E27" s="203"/>
      <c r="F27" s="203"/>
      <c r="G27" s="203"/>
      <c r="H27" s="38" t="s">
        <v>4</v>
      </c>
      <c r="I27" s="205"/>
      <c r="J27" s="80">
        <f>'III.Kalkulace nabídky'!K14</f>
        <v>0</v>
      </c>
      <c r="K27" s="37" t="s">
        <v>27</v>
      </c>
      <c r="L27" s="22"/>
      <c r="M27" s="4"/>
    </row>
    <row r="28" spans="1:16" x14ac:dyDescent="0.3">
      <c r="A28" s="4"/>
      <c r="B28" s="1"/>
      <c r="C28" s="202" t="s">
        <v>43</v>
      </c>
      <c r="D28" s="203"/>
      <c r="E28" s="203"/>
      <c r="F28" s="203"/>
      <c r="G28" s="203"/>
      <c r="H28" s="38" t="s">
        <v>5</v>
      </c>
      <c r="I28" s="205"/>
      <c r="J28" s="80">
        <f>'III.Kalkulace nabídky'!L14</f>
        <v>0</v>
      </c>
      <c r="K28" s="37" t="s">
        <v>27</v>
      </c>
      <c r="L28" s="22"/>
      <c r="M28" s="4"/>
      <c r="P28" s="86"/>
    </row>
    <row r="29" spans="1:16" ht="15.6" x14ac:dyDescent="0.35">
      <c r="A29" s="4"/>
      <c r="B29" s="1"/>
      <c r="C29" s="96" t="s">
        <v>102</v>
      </c>
      <c r="D29" s="97"/>
      <c r="E29" s="97"/>
      <c r="F29" s="97"/>
      <c r="G29" s="97"/>
      <c r="H29" s="38" t="s">
        <v>95</v>
      </c>
      <c r="I29" s="206"/>
      <c r="J29" s="95">
        <f>'III.Kalkulace nabídky'!M14</f>
        <v>0</v>
      </c>
      <c r="K29" s="37" t="s">
        <v>27</v>
      </c>
      <c r="L29" s="22"/>
      <c r="M29" s="4"/>
      <c r="P29" s="86"/>
    </row>
    <row r="30" spans="1:16" ht="15.6" x14ac:dyDescent="0.35">
      <c r="A30" s="4"/>
      <c r="B30" s="1"/>
      <c r="C30" s="47" t="s">
        <v>88</v>
      </c>
      <c r="D30" s="48"/>
      <c r="E30" s="48"/>
      <c r="F30" s="48"/>
      <c r="G30" s="48"/>
      <c r="H30" s="38" t="s">
        <v>103</v>
      </c>
      <c r="I30" s="89"/>
      <c r="J30" s="88">
        <f>IF(J23&gt;0,'III.Kalkulace nabídky'!N14,0)</f>
        <v>0</v>
      </c>
      <c r="K30" s="37" t="s">
        <v>27</v>
      </c>
      <c r="L30" s="22"/>
      <c r="M30" s="4"/>
    </row>
    <row r="31" spans="1:16" ht="15" customHeight="1" x14ac:dyDescent="0.3">
      <c r="A31" s="4"/>
      <c r="B31" s="1"/>
      <c r="C31" s="217" t="s">
        <v>90</v>
      </c>
      <c r="D31" s="218"/>
      <c r="E31" s="218"/>
      <c r="F31" s="218"/>
      <c r="G31" s="218"/>
      <c r="H31" s="219"/>
      <c r="I31" s="209">
        <f>SUM(J26:J30)/I18+J23+J24+J25</f>
        <v>0</v>
      </c>
      <c r="J31" s="210"/>
      <c r="K31" s="36" t="s">
        <v>15</v>
      </c>
      <c r="L31" s="22"/>
      <c r="M31" s="4"/>
      <c r="P31" s="87"/>
    </row>
    <row r="32" spans="1:16" ht="15" customHeight="1" x14ac:dyDescent="0.3">
      <c r="A32" s="4"/>
      <c r="B32" s="1"/>
      <c r="C32" s="22"/>
      <c r="D32" s="22"/>
      <c r="E32" s="22"/>
      <c r="F32" s="22"/>
      <c r="G32" s="22"/>
      <c r="H32" s="22"/>
      <c r="I32" s="22"/>
      <c r="J32" s="22"/>
      <c r="K32" s="22"/>
      <c r="L32" s="22"/>
      <c r="M32" s="4"/>
    </row>
    <row r="33" spans="1:13" ht="15" customHeight="1" x14ac:dyDescent="0.3">
      <c r="A33" s="4"/>
      <c r="B33" s="1"/>
      <c r="C33" s="180" t="s">
        <v>44</v>
      </c>
      <c r="D33" s="181"/>
      <c r="E33" s="181"/>
      <c r="F33" s="181"/>
      <c r="G33" s="181"/>
      <c r="H33" s="182"/>
      <c r="I33" s="174">
        <f>(SUM(J26:J30)+SUM(J22:J25)*I18)/1000</f>
        <v>0</v>
      </c>
      <c r="J33" s="175"/>
      <c r="K33" s="37" t="s">
        <v>45</v>
      </c>
      <c r="L33" s="22"/>
      <c r="M33" s="4"/>
    </row>
    <row r="34" spans="1:13" ht="15" customHeight="1" x14ac:dyDescent="0.3">
      <c r="A34" s="4"/>
      <c r="B34" s="1"/>
      <c r="C34" s="180" t="s">
        <v>46</v>
      </c>
      <c r="D34" s="181"/>
      <c r="E34" s="181"/>
      <c r="F34" s="181"/>
      <c r="G34" s="181"/>
      <c r="H34" s="182"/>
      <c r="I34" s="174">
        <f>I33/365*(I15-F15+1)</f>
        <v>0</v>
      </c>
      <c r="J34" s="175"/>
      <c r="K34" s="39" t="s">
        <v>45</v>
      </c>
      <c r="L34" s="22"/>
      <c r="M34" s="4"/>
    </row>
    <row r="35" spans="1:13" ht="47.4" customHeight="1" x14ac:dyDescent="0.3">
      <c r="A35" s="4"/>
      <c r="B35" s="1"/>
      <c r="C35" s="196" t="s">
        <v>47</v>
      </c>
      <c r="D35" s="197"/>
      <c r="E35" s="197"/>
      <c r="F35" s="197"/>
      <c r="G35" s="197"/>
      <c r="H35" s="198"/>
      <c r="I35" s="194">
        <f>I34*1.2</f>
        <v>0</v>
      </c>
      <c r="J35" s="195"/>
      <c r="K35" s="40" t="s">
        <v>45</v>
      </c>
      <c r="L35" s="22"/>
      <c r="M35" s="4"/>
    </row>
    <row r="36" spans="1:13" x14ac:dyDescent="0.3">
      <c r="A36" s="4"/>
      <c r="B36" s="1"/>
      <c r="C36" s="41" t="s">
        <v>67</v>
      </c>
      <c r="D36" s="22"/>
      <c r="E36" s="22"/>
      <c r="F36" s="22"/>
      <c r="G36" s="22"/>
      <c r="H36" s="22"/>
      <c r="I36" s="22"/>
      <c r="J36" s="22"/>
      <c r="K36" s="22"/>
      <c r="M36" s="4"/>
    </row>
    <row r="37" spans="1:13" x14ac:dyDescent="0.3">
      <c r="A37" s="4"/>
      <c r="B37" s="1"/>
      <c r="C37" s="1"/>
      <c r="D37" s="1"/>
      <c r="E37" s="1"/>
      <c r="F37" s="1"/>
      <c r="G37" s="1"/>
      <c r="H37" s="1"/>
      <c r="I37" s="1"/>
      <c r="J37" s="1"/>
      <c r="K37" s="1"/>
      <c r="M37" s="4"/>
    </row>
    <row r="38" spans="1:13" x14ac:dyDescent="0.3">
      <c r="A38" s="4"/>
      <c r="B38" s="1"/>
      <c r="C38" s="1" t="s">
        <v>48</v>
      </c>
      <c r="D38" s="207"/>
      <c r="E38" s="207"/>
      <c r="F38" s="207"/>
      <c r="H38" s="2" t="s">
        <v>49</v>
      </c>
      <c r="I38" s="208"/>
      <c r="J38" s="207"/>
      <c r="K38" s="207"/>
      <c r="M38" s="4"/>
    </row>
    <row r="39" spans="1:13" x14ac:dyDescent="0.3">
      <c r="A39" s="4"/>
      <c r="B39" s="1"/>
      <c r="C39" s="1"/>
      <c r="D39" s="1"/>
      <c r="E39" s="1"/>
      <c r="F39" s="1"/>
      <c r="G39" s="1"/>
      <c r="H39" s="1"/>
      <c r="I39" s="1"/>
      <c r="J39" s="1"/>
      <c r="K39" s="1"/>
      <c r="M39" s="4"/>
    </row>
    <row r="40" spans="1:13" x14ac:dyDescent="0.3">
      <c r="A40" s="4"/>
      <c r="B40" s="1"/>
      <c r="C40" s="1" t="s">
        <v>50</v>
      </c>
      <c r="D40" s="1"/>
      <c r="E40" s="1"/>
      <c r="F40" s="1"/>
      <c r="G40" s="1"/>
      <c r="H40" s="1"/>
      <c r="I40" s="1"/>
      <c r="J40" s="1"/>
      <c r="K40" s="1"/>
      <c r="M40" s="4"/>
    </row>
    <row r="41" spans="1:13" x14ac:dyDescent="0.3">
      <c r="A41" s="4"/>
      <c r="B41" s="1"/>
      <c r="C41" s="1"/>
      <c r="D41" s="1"/>
      <c r="E41" s="1"/>
      <c r="F41" s="1"/>
      <c r="G41" s="1"/>
      <c r="H41" s="1"/>
      <c r="I41" s="1"/>
      <c r="J41" s="1"/>
      <c r="K41" s="1"/>
      <c r="M41" s="4"/>
    </row>
    <row r="42" spans="1:13" x14ac:dyDescent="0.3">
      <c r="A42" s="4"/>
      <c r="B42" s="1"/>
      <c r="C42" s="1"/>
      <c r="D42" s="192"/>
      <c r="E42" s="192"/>
      <c r="F42" s="192"/>
      <c r="G42" s="1"/>
      <c r="H42" s="1"/>
      <c r="I42" s="1"/>
      <c r="J42" s="1"/>
      <c r="K42" s="1"/>
      <c r="M42" s="4"/>
    </row>
    <row r="43" spans="1:13" x14ac:dyDescent="0.3">
      <c r="A43" s="4"/>
      <c r="B43" s="1"/>
      <c r="C43" s="1"/>
      <c r="D43" s="192"/>
      <c r="E43" s="192"/>
      <c r="F43" s="192"/>
      <c r="G43" s="1"/>
      <c r="H43" s="1"/>
      <c r="I43" s="1"/>
      <c r="J43" s="1"/>
      <c r="K43" s="1"/>
      <c r="M43" s="4"/>
    </row>
    <row r="44" spans="1:13" x14ac:dyDescent="0.3">
      <c r="A44" s="4"/>
      <c r="B44" s="1"/>
      <c r="C44" s="1"/>
      <c r="D44" s="192"/>
      <c r="E44" s="192"/>
      <c r="F44" s="192"/>
      <c r="G44" s="1"/>
      <c r="H44" s="1"/>
      <c r="I44" s="1"/>
      <c r="J44" s="1"/>
      <c r="K44" s="1"/>
      <c r="M44" s="4"/>
    </row>
    <row r="45" spans="1:13" x14ac:dyDescent="0.3">
      <c r="A45" s="4"/>
      <c r="B45" s="1"/>
      <c r="C45" s="1"/>
      <c r="D45" s="192"/>
      <c r="E45" s="192"/>
      <c r="F45" s="192"/>
      <c r="G45" s="1"/>
      <c r="H45" s="1"/>
      <c r="I45" s="1"/>
      <c r="J45" s="1"/>
      <c r="K45" s="1"/>
      <c r="M45" s="4"/>
    </row>
    <row r="46" spans="1:13" x14ac:dyDescent="0.3">
      <c r="A46" s="4"/>
      <c r="B46" s="1"/>
      <c r="C46" s="1"/>
      <c r="D46" s="192"/>
      <c r="E46" s="192"/>
      <c r="F46" s="192"/>
      <c r="G46" s="1"/>
      <c r="H46" s="1"/>
      <c r="I46" s="1"/>
      <c r="J46" s="1"/>
      <c r="K46" s="1"/>
      <c r="M46" s="4"/>
    </row>
    <row r="47" spans="1:13" x14ac:dyDescent="0.3">
      <c r="A47" s="4"/>
      <c r="B47" s="1"/>
      <c r="C47" s="1"/>
      <c r="D47" s="193"/>
      <c r="E47" s="193"/>
      <c r="F47" s="193"/>
      <c r="G47" s="1"/>
      <c r="H47" s="1"/>
      <c r="I47" s="1"/>
      <c r="J47" s="1"/>
      <c r="K47" s="1"/>
      <c r="M47" s="4"/>
    </row>
    <row r="48" spans="1:13" x14ac:dyDescent="0.3">
      <c r="A48" s="4"/>
      <c r="B48" s="1"/>
      <c r="C48" s="1"/>
      <c r="D48" s="1"/>
      <c r="E48" s="1"/>
      <c r="F48" s="1"/>
      <c r="G48" s="1"/>
      <c r="H48" s="1"/>
      <c r="I48" s="1"/>
      <c r="J48" s="1"/>
      <c r="K48" s="1"/>
      <c r="M48" s="4"/>
    </row>
    <row r="49" spans="1:13" x14ac:dyDescent="0.3">
      <c r="A49" s="4"/>
      <c r="B49" s="1"/>
      <c r="C49" s="1"/>
      <c r="D49" s="1"/>
      <c r="E49" s="1"/>
      <c r="F49" s="1"/>
      <c r="G49" s="1"/>
      <c r="H49" s="1"/>
      <c r="I49" s="1"/>
      <c r="J49" s="1"/>
      <c r="K49" s="1"/>
      <c r="M49" s="4"/>
    </row>
    <row r="50" spans="1:13" x14ac:dyDescent="0.3">
      <c r="A50" s="4"/>
      <c r="B50" s="4"/>
      <c r="C50" s="4"/>
      <c r="D50" s="4"/>
      <c r="E50" s="4"/>
      <c r="F50" s="4"/>
      <c r="G50" s="4"/>
      <c r="H50" s="4"/>
      <c r="I50" s="4"/>
      <c r="J50" s="4"/>
      <c r="K50" s="4"/>
      <c r="L50" s="4"/>
      <c r="M50" s="4"/>
    </row>
  </sheetData>
  <sheetProtection algorithmName="SHA-512" hashValue="PT9oelgx21bRS0O73ZVpdyCE2v8b4t401+lCOvbpNipiJIm1z/xU7djTi4al/uBSEAg1XzoW96xzouVJIV7x+A==" saltValue="O89dhEnJBkqTuQqqhjKHew==" spinCount="100000" sheet="1" objects="1" scenarios="1"/>
  <mergeCells count="36">
    <mergeCell ref="I20:J20"/>
    <mergeCell ref="I21:J21"/>
    <mergeCell ref="I22:J22"/>
    <mergeCell ref="D38:F38"/>
    <mergeCell ref="I38:K38"/>
    <mergeCell ref="I33:J33"/>
    <mergeCell ref="I31:J31"/>
    <mergeCell ref="C28:G28"/>
    <mergeCell ref="C25:G26"/>
    <mergeCell ref="C23:G23"/>
    <mergeCell ref="H25:H26"/>
    <mergeCell ref="C34:H34"/>
    <mergeCell ref="C33:H33"/>
    <mergeCell ref="C31:H31"/>
    <mergeCell ref="C22:H22"/>
    <mergeCell ref="C21:H21"/>
    <mergeCell ref="D42:F47"/>
    <mergeCell ref="I34:J34"/>
    <mergeCell ref="I35:J35"/>
    <mergeCell ref="C35:H35"/>
    <mergeCell ref="I23:I25"/>
    <mergeCell ref="C24:G24"/>
    <mergeCell ref="C27:G27"/>
    <mergeCell ref="I26:I29"/>
    <mergeCell ref="C5:F5"/>
    <mergeCell ref="G5:K5"/>
    <mergeCell ref="C6:F7"/>
    <mergeCell ref="G7:K7"/>
    <mergeCell ref="C9:F9"/>
    <mergeCell ref="I19:J19"/>
    <mergeCell ref="C10:F10"/>
    <mergeCell ref="C11:F11"/>
    <mergeCell ref="C12:F12"/>
    <mergeCell ref="I17:J17"/>
    <mergeCell ref="I18:J18"/>
    <mergeCell ref="C18:H18"/>
  </mergeCells>
  <printOptions horizontalCentered="1"/>
  <pageMargins left="0.23622047244094491" right="0.23622047244094491"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I. Uchazeč</vt:lpstr>
      <vt:lpstr>II.Mapa</vt:lpstr>
      <vt:lpstr>III.Kalkulace nabídky</vt:lpstr>
      <vt:lpstr>IV.Nabídka</vt:lpstr>
      <vt:lpstr>'I. Uchazeč'!Oblast_tisku</vt:lpstr>
      <vt:lpstr>'III.Kalkulace nabídky'!Oblast_tisku</vt:lpstr>
      <vt:lpstr>IV.Nabídka!Oblast_tisku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LBB</dc:creator>
  <cp:lastModifiedBy>Ludek Barta BORGE</cp:lastModifiedBy>
  <cp:lastPrinted>2016-05-15T07:20:53Z</cp:lastPrinted>
  <dcterms:created xsi:type="dcterms:W3CDTF">2014-03-29T16:38:28Z</dcterms:created>
  <dcterms:modified xsi:type="dcterms:W3CDTF">2016-06-21T09:55:54Z</dcterms:modified>
</cp:coreProperties>
</file>